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24240" windowHeight="13680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_xlnm.Print_Area" localSheetId="1">'1'!$A$2:$V$12</definedName>
    <definedName name="_xlnm.Print_Area" localSheetId="0">Uputa!$A$1:$B$31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RKPSVI">RKPSVI!$A$6:$G$2955</definedName>
    <definedName name="Uvrštenje">RKPJLPRS!$K$4:$K$5</definedName>
  </definedNames>
  <calcPr calcId="145621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<sst xmlns="http://schemas.openxmlformats.org/spreadsheetml/2006/main" count="19581" uniqueCount="13170">
  <si>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</si>
  <si>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</si>
  <si>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</si>
  <si>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</si>
  <si>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</si>
  <si>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</si>
  <si>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</si>
  <si>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</si>
  <si>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</si>
  <si>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</si>
  <si>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</si>
  <si>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</si>
  <si>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</si>
  <si>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</si>
  <si>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</si>
  <si>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</si>
  <si>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</si>
  <si>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</si>
  <si>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</si>
  <si>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</si>
  <si>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</si>
  <si>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</si>
  <si>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</si>
  <si>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</si>
  <si>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</si>
  <si>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</si>
  <si>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</si>
  <si>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</si>
  <si>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</si>
  <si>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</si>
  <si>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</si>
  <si>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</si>
  <si>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</si>
  <si>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</si>
  <si>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</si>
  <si>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</si>
  <si>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</si>
  <si>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</si>
  <si>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</si>
  <si>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</si>
  <si>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</si>
  <si>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</si>
  <si>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</si>
  <si>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</si>
  <si>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</si>
  <si>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</si>
  <si>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</si>
  <si>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</si>
  <si>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</si>
  <si>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</si>
  <si>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</si>
  <si>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</si>
  <si>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</si>
  <si>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</si>
  <si>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</si>
  <si>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</si>
  <si>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</si>
  <si>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</si>
  <si>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</si>
  <si>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</si>
  <si>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</si>
  <si>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</si>
  <si>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</si>
  <si>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</si>
  <si>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</si>
  <si>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</si>
  <si>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</si>
  <si>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</si>
  <si>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</si>
  <si>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</si>
  <si>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</si>
  <si>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</si>
  <si>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</si>
  <si>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</si>
  <si>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</si>
  <si>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</si>
  <si>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</si>
  <si>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</si>
  <si>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</si>
  <si>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</si>
  <si>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</si>
  <si>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</si>
  <si>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</si>
  <si>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</si>
  <si>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</si>
  <si>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</si>
  <si>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</si>
  <si>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</si>
  <si>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</si>
  <si>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</si>
  <si>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</si>
  <si>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</si>
  <si>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</si>
  <si>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</si>
  <si>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</si>
  <si>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</si>
  <si>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</si>
  <si>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</si>
  <si>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</si>
  <si>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</si>
  <si>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</si>
  <si>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</si>
  <si>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</si>
  <si>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</si>
  <si>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</si>
  <si>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</si>
  <si>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</si>
  <si>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</si>
  <si>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</si>
  <si>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</si>
  <si>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</si>
  <si>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</si>
  <si>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</si>
  <si>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</si>
  <si>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</si>
  <si>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</si>
  <si>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</si>
  <si>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</si>
  <si>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</si>
  <si>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</si>
  <si>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</si>
  <si>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</si>
  <si>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</si>
  <si>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</si>
  <si>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</si>
  <si>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</si>
  <si>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</si>
  <si>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</si>
  <si>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</si>
  <si>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</si>
  <si>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</si>
  <si>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</si>
  <si>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</si>
  <si>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</si>
  <si>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</si>
  <si>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</si>
  <si>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</si>
  <si>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</si>
  <si>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</si>
  <si>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</si>
  <si>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</si>
  <si>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</si>
  <si>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</si>
  <si>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</si>
  <si>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</si>
  <si>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</si>
  <si>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</si>
  <si>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</si>
  <si>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</si>
  <si>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</si>
  <si>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</si>
  <si>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</si>
  <si>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</si>
  <si>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</si>
  <si>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</si>
  <si>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</si>
  <si>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</si>
  <si>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</si>
  <si>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</si>
  <si>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</si>
  <si>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</si>
  <si>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</si>
  <si>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</si>
  <si>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</si>
  <si>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</si>
  <si>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</si>
  <si>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</si>
  <si>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</si>
  <si>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</si>
  <si>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</si>
  <si>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</si>
  <si>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</si>
  <si>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</si>
  <si>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</si>
  <si>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</si>
  <si>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</si>
  <si>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</si>
  <si>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</si>
  <si>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</si>
  <si>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</si>
  <si>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</si>
  <si>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</si>
  <si>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</si>
  <si>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</si>
  <si>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</si>
  <si>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</si>
  <si>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</si>
  <si>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</si>
  <si>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</si>
  <si>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</si>
  <si>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</si>
  <si>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</si>
  <si>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</si>
  <si>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</si>
  <si>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</si>
  <si>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</si>
  <si>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</si>
  <si>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</si>
  <si>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</si>
  <si>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</si>
  <si>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</si>
  <si>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</si>
  <si>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</si>
  <si>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</si>
  <si>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</si>
  <si>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</si>
  <si>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</si>
  <si>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</si>
  <si>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</si>
  <si>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</si>
  <si>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</si>
  <si>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</si>
  <si>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</si>
  <si>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</si>
  <si>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</si>
  <si>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</si>
  <si>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</si>
  <si>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</si>
  <si>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</si>
  <si>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</si>
  <si>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</si>
  <si>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</si>
  <si>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</si>
  <si>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</si>
  <si>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</si>
  <si>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</si>
  <si>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</si>
  <si>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</si>
  <si>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</si>
  <si>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</si>
  <si>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</si>
  <si>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</si>
  <si>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</si>
  <si>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</si>
  <si>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</si>
  <si>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</si>
  <si>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</si>
  <si>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</si>
  <si>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</si>
  <si>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</si>
  <si>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</si>
  <si>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</si>
  <si>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</si>
  <si>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</si>
  <si>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</si>
  <si>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</si>
  <si>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</si>
  <si>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</si>
  <si>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</si>
  <si>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</si>
  <si>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</si>
  <si>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</si>
  <si>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</si>
  <si>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</si>
  <si>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</si>
  <si>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</si>
  <si>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</si>
  <si>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</si>
  <si>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</si>
  <si>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</si>
  <si>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</si>
  <si>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</si>
  <si>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</si>
  <si>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</si>
  <si>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</si>
  <si>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</si>
  <si>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</si>
  <si>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</si>
  <si>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</si>
  <si>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</si>
  <si>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</si>
  <si>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</si>
  <si>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</si>
  <si>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</si>
  <si>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</si>
  <si>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</si>
  <si>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</si>
  <si>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</si>
  <si>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</si>
  <si>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</si>
  <si>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</si>
  <si>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</si>
  <si>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</si>
  <si>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</si>
  <si>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</si>
  <si>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</si>
  <si>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</si>
  <si>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</si>
  <si>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</si>
  <si>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</si>
  <si>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</si>
  <si>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</si>
  <si>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</si>
  <si>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</si>
  <si>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</si>
  <si>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</si>
  <si>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</si>
  <si>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</si>
  <si>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</si>
  <si>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</si>
  <si>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</si>
  <si>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</si>
  <si>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</si>
  <si>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</si>
  <si>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</si>
  <si>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</si>
  <si>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</si>
  <si>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</si>
  <si>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</si>
  <si>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</si>
  <si>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</si>
  <si>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</si>
  <si>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</si>
  <si>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</si>
  <si>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</si>
  <si>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</si>
  <si>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</si>
  <si>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</si>
  <si>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</si>
  <si>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</si>
  <si>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</si>
  <si>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</si>
  <si>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</si>
  <si>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</si>
  <si>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</si>
  <si>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</si>
  <si>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</si>
  <si>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</si>
  <si>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</si>
  <si>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</si>
  <si>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</si>
  <si>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</si>
  <si>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</si>
  <si>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</si>
  <si>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</si>
  <si>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</si>
  <si>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</si>
  <si>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</si>
  <si>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</si>
  <si>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</si>
  <si>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</si>
  <si>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</si>
  <si>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</si>
  <si>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</si>
  <si>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</si>
  <si>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</si>
  <si>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</si>
  <si>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</si>
  <si>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</si>
  <si>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</si>
  <si>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</si>
  <si>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</si>
  <si>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</si>
  <si>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</si>
  <si>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</si>
  <si>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</si>
  <si>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</si>
  <si>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</si>
  <si>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</si>
  <si>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</si>
  <si>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</si>
  <si>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</si>
  <si>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</si>
  <si>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</si>
  <si>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</si>
  <si>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</si>
  <si>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</si>
  <si>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</si>
  <si>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</si>
  <si>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</si>
  <si>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</si>
  <si>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</si>
  <si>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</si>
  <si>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</si>
  <si>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</si>
  <si>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</si>
  <si>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</si>
  <si>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</si>
  <si>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</si>
  <si>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</si>
  <si>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</si>
  <si>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</si>
  <si>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</si>
  <si>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</si>
  <si>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</si>
  <si>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</si>
  <si>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</si>
  <si>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</si>
  <si>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</si>
  <si>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</si>
  <si>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</si>
  <si>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</si>
  <si>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</si>
  <si>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</si>
  <si>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</si>
  <si>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</si>
  <si>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</si>
  <si>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</si>
  <si>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</si>
  <si>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</si>
  <si>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</si>
  <si>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</si>
  <si>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</si>
  <si>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</si>
  <si>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</si>
  <si>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</si>
  <si>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</si>
  <si>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</si>
  <si>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</si>
  <si>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</si>
  <si>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</si>
  <si>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</si>
  <si>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</si>
  <si>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</si>
  <si>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</si>
  <si>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</si>
  <si>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</si>
  <si>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</si>
  <si>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</si>
  <si>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</si>
  <si>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</si>
  <si>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</si>
  <si>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</si>
  <si>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</si>
  <si>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</si>
  <si>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</si>
  <si>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</si>
  <si>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</si>
  <si>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</si>
  <si>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</si>
  <si>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</si>
  <si>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</si>
  <si>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</si>
  <si>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</si>
  <si>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</si>
  <si>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</si>
  <si>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</si>
  <si>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</si>
  <si>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</si>
  <si>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</si>
  <si>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</si>
  <si>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</si>
  <si>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</si>
  <si>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</si>
  <si>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</si>
  <si>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</si>
  <si>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</si>
  <si>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</si>
  <si>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</si>
  <si>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</si>
  <si>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</si>
  <si>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</si>
  <si>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</si>
  <si>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</si>
  <si>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</si>
  <si>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</si>
  <si>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</si>
  <si>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</si>
  <si>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</si>
  <si>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</si>
  <si>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</si>
  <si>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</si>
  <si>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</si>
  <si>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</si>
  <si>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</si>
  <si>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</si>
  <si>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</si>
  <si>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</si>
  <si>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</si>
  <si>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</si>
  <si>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</si>
  <si>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</si>
  <si>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</si>
  <si>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</si>
  <si>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</si>
  <si>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</si>
  <si>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</si>
  <si>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</si>
  <si>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</si>
  <si>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</si>
  <si>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</si>
  <si>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</si>
  <si>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</si>
  <si>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</si>
  <si>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</si>
  <si>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</si>
  <si>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</si>
  <si>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</si>
  <si>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</si>
  <si>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</si>
  <si>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</si>
  <si>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</si>
  <si>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</si>
  <si>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</si>
  <si>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</si>
  <si>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</si>
  <si>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</si>
  <si>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</si>
  <si>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</si>
  <si>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</si>
  <si>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</si>
  <si>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</si>
  <si>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</si>
  <si>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</si>
  <si>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</si>
  <si>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</si>
  <si>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</si>
  <si>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</si>
  <si>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</si>
  <si>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</si>
  <si>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</si>
  <si>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</si>
  <si>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</si>
  <si>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</si>
  <si>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</si>
  <si>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</si>
  <si>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</si>
  <si>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</si>
  <si>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</si>
  <si>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</si>
  <si>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</si>
  <si>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</si>
  <si>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</si>
  <si>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</si>
  <si>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</si>
  <si>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</si>
  <si>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</si>
  <si>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</si>
  <si>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</si>
  <si>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</si>
  <si>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</si>
  <si>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</si>
  <si>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</si>
  <si>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</si>
  <si>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</si>
  <si>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</si>
  <si>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</si>
  <si>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</si>
  <si>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</si>
  <si>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</si>
  <si>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</si>
  <si>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</si>
  <si>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</si>
  <si>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</si>
  <si>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</si>
  <si>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</si>
  <si>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</si>
  <si>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</si>
  <si>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</si>
  <si>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</si>
  <si>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</si>
  <si>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</si>
  <si>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</si>
  <si>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</si>
  <si>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</si>
  <si>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</si>
  <si>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</si>
  <si>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</si>
  <si>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</si>
  <si>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</si>
  <si>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</si>
  <si>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</si>
  <si>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</si>
  <si>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</si>
  <si>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</si>
  <si>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</si>
  <si>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</si>
  <si>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</si>
  <si>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</si>
  <si>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</si>
  <si>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</si>
  <si>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</si>
  <si>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</si>
  <si>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</si>
  <si>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</si>
  <si>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</si>
  <si>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</si>
  <si>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</si>
  <si>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</si>
  <si>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</si>
  <si>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</si>
  <si>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</si>
  <si>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</si>
  <si>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</si>
  <si>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</si>
  <si>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</si>
  <si>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</si>
  <si>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</si>
  <si>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</si>
  <si>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</si>
  <si>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</si>
  <si>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</si>
  <si>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</si>
  <si>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</si>
  <si>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</si>
  <si>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</si>
  <si>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</si>
  <si>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</si>
  <si>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</si>
  <si>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</si>
  <si>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</si>
  <si>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</si>
  <si>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</si>
  <si>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</si>
  <si>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</si>
  <si>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</si>
  <si>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</si>
  <si>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</si>
  <si>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</si>
  <si>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</si>
  <si>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</si>
  <si>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</si>
  <si>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</si>
  <si>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</si>
  <si>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</si>
  <si>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</si>
  <si>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</si>
  <si>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</si>
  <si>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</si>
  <si>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</si>
  <si>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</si>
  <si>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</si>
  <si>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</si>
  <si>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</si>
  <si>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</si>
  <si>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</si>
  <si>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</si>
  <si>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</si>
  <si>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</si>
  <si>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</si>
  <si>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</si>
  <si>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</si>
  <si>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</si>
  <si>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</si>
  <si>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</si>
  <si>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</si>
  <si>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</si>
  <si>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</si>
  <si>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</si>
  <si>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</si>
  <si>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</si>
  <si>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</si>
  <si>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</si>
  <si>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</si>
  <si>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</si>
  <si>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</si>
  <si>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</si>
  <si>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</si>
  <si>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</si>
  <si>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</si>
  <si>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</si>
  <si>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</si>
  <si>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</si>
  <si>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</si>
  <si>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</si>
  <si>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</si>
  <si>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</si>
  <si>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</si>
  <si>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</si>
  <si>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</si>
  <si>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</si>
  <si>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</si>
  <si>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</si>
  <si>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</si>
  <si>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</si>
  <si>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</si>
  <si>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</si>
  <si>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</si>
  <si>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</si>
  <si>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</si>
  <si>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</si>
  <si>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</si>
  <si>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</si>
  <si>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</si>
  <si>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</si>
  <si>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</si>
  <si>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</si>
  <si>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</si>
  <si>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</si>
  <si>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</si>
  <si>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</si>
  <si>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</si>
  <si>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</si>
  <si>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</si>
  <si>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</si>
  <si>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</si>
  <si>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</si>
  <si>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</si>
  <si>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</si>
  <si>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</si>
  <si>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</si>
  <si>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</si>
  <si>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</si>
  <si>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</si>
  <si>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</si>
  <si>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</si>
  <si>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</si>
  <si>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</si>
  <si>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</si>
  <si>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</si>
  <si>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</si>
  <si>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</si>
  <si>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</si>
  <si>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</si>
  <si>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</si>
  <si>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</si>
  <si>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</si>
  <si>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</si>
  <si>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</si>
  <si>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</si>
  <si>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</si>
  <si>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</si>
  <si>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</si>
  <si>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</si>
  <si>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</si>
  <si>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</si>
  <si>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</si>
  <si>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</si>
  <si>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</si>
  <si>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</si>
  <si>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</si>
  <si>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</si>
  <si>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</si>
  <si>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</si>
  <si>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</si>
  <si>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</si>
  <si>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</si>
  <si>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</si>
  <si>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</si>
  <si>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</si>
  <si>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</si>
  <si>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</si>
  <si>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</si>
  <si>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</si>
  <si>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</si>
  <si>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</si>
  <si>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</si>
  <si>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</si>
  <si>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</si>
  <si>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</si>
  <si>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</si>
  <si>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</si>
  <si>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</si>
  <si>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</si>
  <si>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</si>
  <si>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</si>
  <si>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</si>
  <si>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</si>
  <si>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</si>
  <si>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</si>
  <si>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</si>
  <si>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</si>
  <si>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</si>
  <si>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</si>
  <si>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</si>
  <si>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</si>
  <si>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</si>
  <si>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</si>
  <si>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</si>
  <si>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</si>
  <si>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</si>
  <si>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</si>
  <si>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</si>
  <si>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</si>
  <si>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</si>
  <si>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</si>
  <si>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</si>
  <si>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</si>
  <si>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</si>
  <si>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</si>
  <si>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</si>
  <si>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</si>
  <si>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</si>
  <si>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</si>
  <si>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</si>
  <si>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</si>
  <si>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</si>
  <si>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</si>
  <si>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</si>
  <si>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</si>
  <si>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</si>
  <si>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</si>
  <si>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</si>
  <si>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</si>
  <si>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</si>
  <si>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</si>
  <si>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</si>
  <si>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</si>
  <si>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</si>
  <si>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</si>
  <si>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</si>
  <si>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</si>
  <si>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</si>
  <si>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</si>
  <si>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</si>
  <si>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</si>
  <si>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</si>
  <si>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</si>
  <si>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</si>
  <si>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</si>
  <si>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</si>
  <si>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</si>
  <si>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</si>
  <si>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</si>
  <si>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</si>
  <si>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</si>
  <si>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</si>
  <si>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</si>
  <si>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</si>
  <si>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</si>
  <si>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</si>
  <si>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</si>
  <si>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</si>
  <si>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</si>
  <si>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</si>
  <si>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</si>
  <si>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</si>
  <si>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</si>
  <si>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</si>
  <si>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</si>
  <si>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</si>
  <si>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</si>
  <si>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</si>
  <si>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</si>
  <si>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</si>
  <si>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</si>
  <si>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</si>
  <si>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</si>
  <si>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</si>
  <si>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</si>
  <si>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</si>
  <si>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</si>
  <si>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</si>
  <si>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</si>
  <si>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</si>
  <si>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</si>
  <si>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</si>
  <si>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</si>
  <si>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</si>
  <si>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</si>
  <si>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</si>
  <si>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</si>
  <si>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</si>
  <si>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</si>
  <si>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</si>
  <si>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</si>
  <si>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</si>
  <si>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</si>
  <si>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</si>
  <si>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</si>
  <si>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</si>
  <si>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</si>
  <si>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</si>
  <si>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</si>
  <si>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</si>
  <si>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</si>
  <si>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</si>
  <si>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</si>
  <si>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</si>
  <si>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</si>
  <si>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</si>
  <si>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</si>
  <si>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</si>
  <si>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</si>
  <si>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</si>
  <si>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</si>
  <si>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</si>
  <si>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</si>
  <si>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</si>
  <si>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</si>
  <si>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</si>
  <si>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</si>
  <si>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</si>
  <si>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</si>
  <si>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</si>
  <si>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</si>
  <si>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</si>
  <si>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</si>
  <si>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</si>
  <si>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</si>
  <si>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</si>
  <si>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</si>
  <si>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</si>
  <si>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</si>
  <si>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</si>
  <si>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</si>
  <si>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</si>
  <si>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</si>
  <si>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</si>
  <si>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</si>
  <si>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</si>
  <si>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</si>
  <si>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</si>
  <si>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</si>
  <si>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</si>
  <si>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</si>
  <si>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</si>
  <si>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</si>
  <si>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</si>
  <si>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</si>
  <si>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</si>
  <si>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</si>
  <si>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</si>
  <si>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</si>
  <si>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</si>
  <si>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</si>
  <si>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</si>
  <si>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</si>
  <si>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</si>
  <si>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</si>
  <si>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</si>
  <si>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</si>
  <si>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</si>
  <si>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</si>
  <si>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</si>
  <si>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</si>
  <si>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</si>
  <si>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</si>
  <si>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</si>
  <si>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</si>
  <si>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</si>
  <si>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</si>
  <si>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</si>
  <si>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</si>
  <si>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</si>
  <si>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</si>
  <si>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</si>
  <si>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</si>
  <si>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</si>
  <si>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</si>
  <si>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</si>
  <si>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</si>
  <si>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</si>
  <si>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</si>
  <si>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</si>
  <si>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</si>
  <si>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</si>
  <si>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</si>
  <si>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</si>
  <si>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</si>
  <si>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</si>
  <si>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</si>
  <si>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</si>
  <si>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</si>
  <si>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</si>
  <si>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</si>
  <si>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</si>
  <si>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</si>
  <si>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</si>
  <si>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</si>
  <si>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</si>
  <si>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</si>
  <si>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</si>
  <si>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</si>
  <si>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</si>
  <si>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</si>
  <si>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</si>
  <si>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</si>
  <si>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</si>
  <si>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</si>
  <si>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</si>
  <si>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</si>
  <si>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</si>
  <si>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</si>
  <si>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</si>
  <si>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</si>
  <si>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</si>
  <si>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</si>
  <si>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</si>
  <si>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</si>
  <si>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</si>
  <si>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</si>
  <si>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</si>
  <si>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</si>
  <si>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</si>
  <si>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</si>
  <si>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</si>
  <si>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</si>
  <si>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</si>
  <si>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</si>
  <si>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</si>
  <si>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</si>
  <si>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</si>
  <si>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</si>
  <si>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</si>
  <si>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</si>
  <si>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</si>
  <si>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</si>
  <si>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</si>
  <si>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</si>
  <si>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</si>
  <si>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</si>
  <si>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</si>
  <si>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</si>
  <si>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</si>
  <si>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</si>
  <si>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</si>
  <si>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</si>
  <si>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</si>
  <si>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</si>
  <si>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</si>
  <si>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</si>
  <si>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</si>
  <si>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</si>
  <si>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</si>
  <si>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</si>
  <si>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</si>
  <si>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</si>
  <si>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</si>
  <si>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</si>
  <si>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</si>
  <si>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</si>
  <si>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</si>
  <si>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</si>
  <si>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</si>
  <si>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</si>
  <si>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</si>
  <si>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</si>
  <si>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</si>
  <si>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</si>
  <si>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</si>
  <si>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</si>
  <si>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</si>
  <si>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</si>
  <si>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</si>
  <si>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</si>
  <si>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</si>
  <si>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</si>
  <si>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</si>
  <si>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</si>
  <si>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</si>
  <si>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</si>
  <si>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</si>
  <si>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</si>
  <si>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</si>
  <si>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</si>
  <si>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</si>
  <si>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</si>
  <si>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</si>
  <si>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</si>
  <si>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</si>
  <si>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</si>
  <si>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</si>
  <si>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</si>
  <si>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</si>
  <si>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</si>
  <si>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</si>
  <si>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</si>
  <si>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</si>
  <si>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</si>
  <si>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</si>
  <si>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</si>
  <si>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</si>
  <si>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</si>
  <si>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</si>
  <si>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</si>
  <si>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</si>
  <si>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</si>
  <si>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</si>
  <si>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</si>
  <si>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</si>
  <si>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</si>
  <si>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</si>
  <si>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</si>
  <si>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</si>
  <si>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</si>
  <si>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</si>
  <si>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</si>
  <si>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</si>
  <si>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</si>
  <si>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</si>
  <si>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</si>
  <si>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</si>
  <si>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</si>
  <si>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</si>
  <si>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</si>
  <si>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</si>
  <si>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</si>
  <si>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</si>
  <si>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</si>
  <si>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</si>
  <si>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</si>
  <si>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</si>
  <si>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</si>
  <si>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</si>
  <si>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</si>
  <si>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</si>
  <si>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</si>
  <si>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</si>
  <si>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</si>
  <si>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</si>
  <si>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</si>
  <si>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</si>
  <si>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</si>
  <si>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</si>
  <si>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</si>
  <si>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</si>
  <si>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</si>
  <si>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</si>
  <si>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</si>
  <si>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</si>
  <si>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</si>
  <si>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</si>
  <si>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</si>
  <si>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</si>
  <si>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</si>
  <si>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</si>
  <si>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</si>
  <si>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</si>
  <si>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</si>
  <si>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</si>
  <si>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</si>
  <si>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</si>
  <si>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</si>
  <si>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</si>
  <si>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</si>
  <si>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</si>
  <si>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</si>
  <si>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</si>
  <si>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</si>
  <si>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</si>
  <si>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</si>
  <si>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</si>
  <si>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</si>
  <si>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</si>
  <si>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</si>
  <si>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</si>
  <si>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</si>
  <si>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</si>
  <si>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</si>
  <si>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</si>
  <si>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</si>
  <si>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</si>
  <si>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</si>
  <si>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</si>
  <si>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</si>
  <si>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</si>
  <si>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</si>
  <si>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</si>
  <si>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</si>
  <si>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</si>
  <si>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</si>
  <si>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</si>
  <si>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</si>
  <si>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</si>
  <si>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</si>
  <si>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</si>
  <si>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</si>
  <si>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</si>
  <si>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</si>
  <si>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</si>
  <si>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</si>
  <si>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</si>
  <si>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</si>
  <si>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</si>
  <si>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</si>
  <si>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</si>
  <si>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</si>
  <si>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</si>
  <si>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</si>
  <si>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</si>
  <si>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</si>
  <si>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</si>
  <si>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</si>
  <si>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</si>
  <si>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</si>
  <si>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</si>
  <si>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</si>
  <si>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</si>
  <si>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</si>
  <si>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</si>
  <si>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</si>
  <si>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</si>
  <si>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</si>
  <si>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</si>
  <si>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</si>
  <si>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</si>
  <si>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</si>
  <si>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</si>
  <si>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</si>
  <si>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</si>
  <si>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</si>
  <si>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</si>
  <si>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</si>
  <si>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</si>
  <si>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</si>
  <si>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</si>
  <si>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</si>
  <si>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</si>
  <si>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</si>
  <si>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</si>
  <si>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</si>
  <si>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</si>
  <si>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</si>
  <si>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</si>
  <si>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</si>
  <si>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</si>
  <si>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</si>
  <si>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</si>
  <si>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</si>
  <si>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</si>
  <si>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</si>
  <si>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</si>
  <si>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</si>
  <si>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</si>
  <si>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</si>
  <si>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</si>
  <si>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</si>
  <si>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</si>
  <si>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</si>
  <si>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</si>
  <si>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</si>
  <si>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</si>
  <si>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</si>
  <si>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</si>
  <si>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</si>
  <si>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</si>
  <si>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</si>
  <si>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</si>
  <si>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</si>
  <si>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</si>
  <si>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</si>
  <si>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</si>
  <si>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</si>
  <si>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</si>
  <si>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</si>
  <si>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</si>
  <si>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</si>
  <si>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</si>
  <si>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</si>
  <si>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</si>
  <si>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</si>
  <si>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</si>
  <si>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</si>
  <si>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</si>
  <si>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</si>
  <si>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</si>
  <si>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</si>
  <si>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</si>
  <si>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</si>
  <si>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</si>
  <si>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</si>
  <si>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</si>
  <si>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</si>
  <si>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</si>
  <si>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</si>
  <si>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</si>
  <si>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</si>
  <si>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</si>
  <si>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</si>
  <si>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</si>
  <si>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</si>
  <si>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</si>
  <si>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</si>
  <si>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</si>
  <si>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</si>
  <si>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</si>
  <si>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</si>
  <si>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</si>
  <si>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</si>
  <si>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</si>
  <si>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</si>
  <si>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</si>
  <si>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</si>
  <si>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</si>
  <si>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</si>
  <si>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</si>
  <si>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</si>
  <si>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</si>
  <si>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</si>
  <si>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</si>
  <si>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</si>
  <si>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</si>
  <si>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</si>
  <si>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</si>
  <si>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</si>
  <si>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</si>
  <si>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</si>
  <si>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</si>
  <si>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</si>
  <si>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</si>
  <si>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</si>
  <si>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</si>
  <si>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</si>
  <si>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</si>
  <si>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</si>
  <si>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</si>
  <si>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</si>
  <si>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</si>
  <si>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</si>
  <si>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</si>
  <si>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</si>
  <si>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</si>
  <si>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</si>
  <si>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</si>
  <si>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</si>
  <si>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</si>
  <si>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</si>
  <si>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</si>
  <si>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</si>
  <si>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</si>
  <si>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</si>
  <si>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</si>
  <si>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</si>
  <si>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</si>
  <si>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</si>
  <si>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</si>
  <si>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</si>
  <si>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</si>
  <si>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</si>
  <si>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</si>
  <si>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</si>
  <si>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</si>
  <si>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</si>
  <si>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</si>
  <si>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</si>
  <si>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</si>
  <si>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</si>
  <si>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</si>
  <si>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</si>
  <si>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</si>
  <si>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</si>
  <si>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</si>
  <si>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</si>
  <si>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</si>
  <si>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</si>
  <si>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</si>
  <si>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</si>
  <si>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</si>
  <si>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</si>
  <si>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</si>
  <si>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</si>
  <si>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</si>
  <si>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</si>
  <si>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</si>
  <si>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</si>
  <si>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</si>
  <si>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</si>
  <si>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</si>
  <si>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</si>
  <si>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</si>
  <si>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</si>
  <si>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</si>
  <si>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</si>
  <si>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</si>
  <si>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</si>
  <si>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</si>
  <si>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</si>
  <si>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</si>
  <si>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</si>
  <si>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</si>
  <si>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</si>
  <si>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</si>
  <si>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</si>
  <si>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</si>
  <si>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</si>
  <si>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</si>
  <si>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</si>
  <si>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</si>
  <si>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</si>
  <si>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</si>
  <si>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</si>
  <si>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</si>
  <si>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</si>
  <si>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</si>
  <si>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</si>
  <si>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</si>
  <si>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</si>
  <si>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</si>
  <si>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</si>
  <si>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</si>
  <si>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</si>
  <si>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</si>
  <si>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</si>
  <si>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</si>
  <si>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</si>
  <si>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</si>
  <si>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</si>
  <si>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</si>
  <si>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</si>
  <si>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</si>
  <si>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</si>
  <si>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</si>
  <si>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</si>
  <si>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</si>
  <si>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</si>
  <si>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</si>
  <si>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</si>
  <si>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</si>
  <si>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</si>
  <si>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</si>
  <si>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</si>
  <si>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</si>
  <si>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</si>
  <si>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</si>
  <si>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</si>
  <si>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</si>
  <si>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</si>
  <si>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</si>
  <si>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</si>
  <si>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</si>
  <si>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</si>
  <si>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</si>
  <si>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</si>
  <si>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</si>
  <si>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</si>
  <si>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</si>
  <si>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</si>
  <si>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</si>
  <si>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</si>
  <si>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</si>
  <si>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</si>
  <si>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</si>
  <si>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</si>
  <si>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</si>
  <si>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</si>
  <si>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</si>
  <si>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</si>
  <si>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</si>
  <si>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</si>
  <si>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</si>
  <si>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</si>
  <si>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</si>
  <si>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</si>
  <si>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</si>
  <si>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</si>
  <si>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</si>
  <si>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</si>
  <si>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</si>
  <si>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</si>
  <si>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</si>
  <si>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</si>
  <si>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</si>
  <si>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</si>
  <si>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</si>
  <si>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</si>
  <si>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</si>
  <si>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</si>
  <si>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</si>
  <si>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</si>
  <si>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</si>
  <si>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</si>
  <si>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</si>
  <si>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</si>
  <si>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</si>
  <si>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</si>
  <si>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</si>
  <si>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</si>
  <si>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</si>
  <si>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</si>
  <si>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</si>
  <si>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</si>
  <si>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</si>
  <si>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</si>
  <si>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</si>
  <si>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</si>
  <si>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</si>
  <si>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</si>
  <si>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</si>
  <si>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</si>
  <si>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</si>
  <si>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</si>
  <si>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</si>
  <si>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</si>
  <si>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</si>
  <si>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</si>
  <si>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</si>
  <si>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</si>
  <si>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</si>
  <si>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</si>
  <si>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</si>
  <si>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</si>
  <si>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</si>
  <si>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</si>
  <si>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</si>
  <si>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</si>
  <si>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</si>
  <si>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</si>
  <si>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</si>
  <si>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</si>
  <si>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</si>
  <si>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</si>
  <si>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</si>
  <si>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</si>
  <si>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</si>
  <si>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</si>
  <si>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</si>
  <si>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</si>
  <si>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</si>
  <si>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</si>
  <si>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</si>
  <si>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</si>
  <si>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</si>
  <si>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</si>
  <si>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</si>
  <si>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</si>
  <si>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</si>
  <si>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</si>
  <si>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</si>
  <si>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</si>
  <si>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</si>
  <si>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</si>
  <si>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</si>
  <si>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</si>
  <si>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</si>
  <si>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</si>
  <si>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</si>
  <si>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</si>
  <si>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</si>
  <si>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</si>
  <si>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</si>
  <si>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</si>
  <si>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</si>
  <si>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</si>
  <si>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</si>
  <si>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</si>
  <si>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</si>
  <si>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</si>
  <si>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</si>
  <si>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</si>
  <si>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</si>
  <si>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</si>
  <si>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</si>
  <si>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</si>
  <si>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</si>
  <si>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</si>
  <si>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</si>
  <si>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</si>
  <si>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</si>
  <si>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</si>
  <si>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</si>
  <si>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</si>
  <si>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</si>
  <si>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</si>
  <si>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</si>
  <si>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</si>
  <si>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</si>
  <si>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</si>
  <si>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</si>
  <si>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</si>
  <si>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</si>
  <si>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</si>
  <si>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</si>
  <si>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</si>
  <si>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</si>
  <si>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</si>
  <si>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</si>
  <si>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</si>
  <si>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</si>
  <si>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</si>
  <si>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</si>
  <si>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</si>
  <si>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</si>
  <si>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</si>
  <si>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</si>
  <si>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</si>
  <si>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</si>
  <si>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</si>
  <si>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</si>
  <si>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</si>
  <si>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</si>
  <si>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</si>
  <si>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</si>
  <si>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</si>
  <si>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</si>
  <si>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</si>
  <si>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</si>
  <si>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</si>
  <si>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</si>
  <si>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</si>
  <si>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</si>
  <si>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</si>
  <si>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</si>
  <si>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</si>
  <si>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</si>
  <si>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</si>
  <si>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</si>
  <si>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</si>
  <si>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</si>
  <si>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</si>
  <si>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</si>
  <si>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</si>
  <si>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</si>
  <si>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</si>
  <si>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</si>
  <si>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</si>
  <si>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</si>
  <si>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</si>
  <si>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</si>
  <si>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</si>
  <si>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</si>
  <si>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</si>
  <si>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</si>
  <si>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</si>
  <si>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</si>
  <si>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</si>
  <si>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</si>
  <si>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</si>
  <si>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</si>
  <si>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</si>
  <si>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</si>
  <si>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</si>
  <si>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</si>
  <si>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</si>
  <si>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</si>
  <si>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</si>
  <si>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</si>
  <si>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</si>
  <si>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</si>
  <si>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</si>
  <si>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</si>
  <si>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</si>
  <si>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</si>
  <si>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</si>
  <si>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</si>
  <si>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</si>
  <si>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</si>
  <si>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</si>
  <si>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</si>
  <si>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</si>
  <si>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</si>
  <si>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</si>
  <si>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</si>
  <si>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</si>
  <si>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</si>
  <si>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</si>
  <si>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</si>
  <si>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</si>
  <si>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</si>
  <si>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</si>
  <si>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</si>
  <si>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</si>
  <si>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</si>
  <si>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</si>
  <si>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</si>
  <si>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</si>
  <si>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</si>
  <si>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</si>
  <si>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</si>
  <si>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</si>
  <si>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</si>
  <si>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</si>
  <si>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</si>
  <si>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</si>
  <si>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</si>
  <si>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</si>
  <si>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</si>
  <si>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</si>
  <si>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</si>
  <si>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</si>
  <si>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</si>
  <si>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</si>
  <si>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</si>
  <si>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</si>
  <si>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</si>
  <si>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</si>
  <si>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</si>
  <si>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</si>
  <si>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</si>
  <si>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</si>
  <si>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</si>
  <si>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</si>
  <si>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</si>
  <si>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</si>
  <si>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</si>
  <si>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</si>
  <si>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</si>
  <si>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</si>
  <si>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</si>
  <si>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</si>
  <si>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</si>
  <si>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</si>
  <si>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</si>
  <si>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</si>
  <si>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</si>
  <si>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</si>
  <si>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</si>
  <si>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</si>
  <si>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</si>
  <si>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</si>
  <si>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</si>
  <si>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</si>
  <si>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</si>
  <si>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</si>
  <si>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</si>
  <si>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</si>
  <si>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</si>
  <si>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</si>
  <si>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</si>
  <si>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</si>
  <si>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</si>
  <si>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</si>
  <si>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</si>
  <si>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</si>
  <si>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</si>
  <si>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</si>
  <si>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</si>
  <si>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</si>
  <si>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</si>
  <si>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</si>
  <si>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</si>
  <si>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</si>
  <si>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</si>
  <si>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</si>
  <si>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</si>
  <si>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</si>
  <si>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</si>
  <si>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</si>
  <si>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</si>
  <si>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</si>
  <si>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</si>
  <si>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</si>
  <si>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</si>
  <si>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</si>
  <si>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</si>
  <si>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</si>
  <si>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</si>
  <si>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</si>
  <si>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</si>
  <si>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</si>
  <si>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</si>
  <si>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</si>
  <si>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</si>
  <si>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</si>
  <si>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</si>
  <si>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</si>
  <si>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</si>
  <si>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</si>
  <si>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</si>
  <si>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</si>
  <si>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</si>
  <si>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</si>
  <si>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</si>
  <si>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</si>
  <si>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</si>
  <si>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</si>
  <si>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</si>
  <si>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</si>
  <si>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</si>
  <si>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</si>
  <si>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</si>
  <si>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</si>
  <si>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</si>
  <si>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</si>
  <si>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</si>
  <si>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</si>
  <si>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</si>
  <si>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</si>
  <si>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</si>
  <si>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</si>
  <si>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</si>
  <si>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</si>
  <si>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</si>
  <si>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</si>
  <si>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</si>
  <si>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</si>
  <si>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</si>
  <si>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</si>
  <si>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</si>
  <si>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</si>
  <si>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</si>
  <si>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</si>
  <si>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</si>
  <si>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</si>
  <si>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</si>
  <si>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</si>
  <si>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</si>
  <si>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</si>
  <si>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</si>
  <si>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</si>
  <si>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</si>
  <si>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</si>
  <si>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</si>
  <si>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</si>
  <si>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</si>
  <si>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</si>
  <si>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</si>
  <si>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</si>
  <si>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</si>
  <si>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</si>
  <si>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</si>
  <si>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</si>
  <si>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</si>
  <si>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</si>
  <si>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</si>
  <si>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</si>
  <si>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</si>
  <si>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</si>
  <si>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</si>
  <si>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</si>
  <si>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</si>
  <si>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</si>
  <si>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</si>
  <si>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</si>
  <si>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</si>
  <si>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</si>
  <si>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</si>
  <si>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</si>
  <si>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</si>
  <si>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</si>
  <si>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</si>
  <si>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</si>
  <si>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</si>
  <si>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</si>
  <si>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</si>
  <si>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</si>
  <si>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</si>
  <si>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</si>
  <si>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</si>
  <si>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</si>
  <si>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</si>
  <si>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</si>
  <si>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</si>
  <si>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</si>
  <si>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</si>
  <si>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</si>
  <si>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</si>
  <si>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</si>
  <si>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</si>
  <si>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</si>
  <si>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</si>
  <si>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</si>
  <si>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</si>
  <si>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</si>
  <si>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</si>
  <si>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</si>
  <si>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</si>
  <si>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</si>
  <si>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</si>
  <si>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</si>
  <si>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</si>
  <si>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</si>
  <si>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</si>
  <si>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</si>
  <si>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</si>
  <si>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</si>
  <si>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</si>
  <si>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</si>
  <si>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</si>
  <si>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</si>
  <si>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</si>
  <si>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</si>
  <si>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</si>
  <si>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</si>
  <si>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</si>
  <si>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</si>
  <si>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</si>
  <si>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</si>
  <si>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</si>
  <si>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</si>
  <si>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</si>
  <si>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</si>
  <si>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</si>
  <si>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</si>
  <si>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</si>
  <si>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</si>
  <si>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</si>
  <si>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</si>
  <si>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</si>
  <si>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</si>
  <si>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</si>
  <si>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</si>
  <si>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</si>
  <si>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</si>
  <si>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</si>
  <si>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</si>
  <si>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</si>
  <si>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</si>
  <si>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</si>
  <si>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</si>
  <si>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</si>
  <si>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</si>
  <si>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</si>
  <si>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</si>
  <si>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</si>
  <si>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</si>
  <si>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</si>
  <si>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</si>
  <si>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</si>
  <si>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</si>
  <si>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</si>
  <si>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</si>
  <si>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</si>
  <si>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</si>
  <si>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</si>
  <si>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</si>
  <si>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</si>
  <si>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</si>
  <si>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</si>
  <si>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</si>
  <si>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</si>
  <si>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</si>
  <si>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</si>
  <si>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</si>
  <si>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</si>
  <si>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</si>
  <si>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</si>
  <si>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</si>
  <si>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</si>
  <si>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</si>
  <si>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</si>
  <si>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</si>
  <si>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</si>
  <si>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</si>
  <si>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</si>
  <si>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</si>
  <si>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</si>
  <si>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</si>
  <si>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</si>
  <si>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</si>
  <si>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</si>
  <si>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</si>
  <si>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</si>
  <si>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</si>
  <si>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</si>
  <si>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</si>
  <si>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</si>
  <si>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</si>
  <si>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</si>
  <si>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</si>
  <si>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</si>
  <si>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</si>
  <si>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</si>
  <si>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</si>
  <si>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</si>
  <si>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</si>
  <si>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</si>
  <si>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</si>
  <si>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</si>
  <si>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</si>
  <si>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</si>
  <si>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</si>
  <si>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</si>
  <si>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</si>
  <si>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</si>
  <si>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</si>
  <si>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</si>
  <si>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</si>
  <si>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</si>
  <si>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</si>
  <si>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</si>
  <si>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</si>
  <si>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</si>
  <si>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</si>
  <si>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</si>
  <si>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</si>
  <si>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</si>
  <si>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</si>
  <si>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</si>
  <si>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</si>
  <si>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</si>
  <si>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</si>
  <si>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</si>
  <si>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</si>
  <si>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</si>
  <si>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</si>
  <si>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</si>
  <si>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</si>
  <si>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</si>
  <si>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</si>
  <si>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</si>
  <si>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</si>
  <si>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</si>
  <si>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</si>
  <si>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</si>
  <si>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</si>
  <si>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</si>
  <si>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</si>
  <si>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</si>
  <si>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</si>
  <si>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</si>
  <si>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</si>
  <si>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</si>
  <si>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</si>
  <si>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</si>
  <si>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</si>
  <si>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</si>
  <si>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</si>
  <si>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</si>
  <si>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</si>
  <si>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</si>
  <si>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</si>
  <si>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</si>
  <si>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</si>
  <si>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</si>
  <si>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</si>
  <si>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</si>
  <si>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</si>
  <si>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</si>
  <si>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</si>
  <si>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</si>
  <si>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</si>
  <si>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</si>
  <si>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</si>
  <si>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</si>
  <si>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</si>
  <si>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</si>
  <si>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</si>
  <si>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</si>
  <si>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</si>
  <si>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</si>
  <si>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</si>
  <si>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</si>
  <si>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</si>
  <si>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</si>
  <si>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</si>
  <si>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</si>
  <si>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</si>
  <si>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</si>
  <si>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</si>
  <si>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</si>
  <si>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</si>
  <si>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</si>
  <si>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</si>
  <si>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</si>
  <si>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</si>
  <si>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</si>
  <si>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</si>
  <si>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</si>
  <si>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</si>
  <si>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</si>
  <si>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</si>
  <si>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</si>
  <si>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</si>
  <si>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</si>
  <si>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</si>
  <si>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</si>
  <si>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</si>
  <si>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</si>
  <si>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</si>
  <si>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</si>
  <si>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</si>
  <si>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</si>
  <si>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</si>
  <si>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</si>
  <si>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</si>
  <si>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</si>
  <si>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</si>
  <si>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</si>
  <si>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</si>
  <si>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</si>
  <si>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</si>
  <si>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</si>
  <si>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</si>
  <si>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</si>
  <si>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</si>
  <si>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</si>
  <si>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</si>
  <si>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</si>
  <si>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</si>
  <si>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</si>
  <si>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</si>
  <si>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</si>
  <si>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</si>
  <si>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</si>
  <si>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</si>
  <si>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</si>
  <si>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</si>
  <si>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</si>
  <si>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</si>
  <si>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</si>
  <si>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</si>
  <si>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</si>
  <si>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</si>
  <si>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</si>
  <si>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</si>
  <si>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</si>
  <si>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</si>
  <si>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</si>
  <si>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</si>
  <si>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</si>
  <si>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</si>
  <si>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</si>
  <si>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</si>
  <si>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</si>
  <si>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</si>
  <si>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</si>
  <si>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</si>
  <si>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</si>
  <si>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</si>
  <si>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</si>
  <si>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</si>
  <si>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</si>
  <si>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</si>
  <si>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</si>
  <si>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</si>
  <si>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</si>
  <si>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</si>
  <si>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</si>
  <si>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</si>
  <si>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</si>
  <si>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</si>
  <si>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</si>
  <si>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</si>
  <si>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</si>
  <si>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</si>
  <si>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</si>
  <si>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</si>
  <si>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</si>
  <si>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</si>
  <si>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</si>
  <si>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</si>
  <si>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</si>
  <si>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</si>
  <si>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</si>
  <si>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</si>
  <si>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</si>
  <si>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</si>
  <si>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</si>
  <si>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</si>
  <si>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</si>
  <si>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</si>
  <si>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</si>
  <si>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</si>
  <si>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</si>
  <si>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</si>
  <si>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</si>
  <si>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</si>
  <si>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</si>
  <si>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</si>
  <si>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</si>
  <si>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</si>
  <si>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</si>
  <si>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</si>
  <si>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</si>
  <si>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</si>
  <si>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</si>
  <si>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</si>
  <si>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</si>
  <si>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</si>
  <si>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</si>
  <si>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</si>
  <si>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</si>
  <si>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</si>
  <si>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</si>
  <si>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</si>
  <si>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</si>
  <si>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</si>
  <si>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</si>
  <si>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</si>
  <si>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</si>
  <si>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</si>
  <si>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</si>
  <si>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</si>
  <si>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</si>
  <si>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</si>
  <si>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</si>
  <si>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</si>
  <si>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</si>
  <si>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</si>
  <si>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</si>
  <si>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</si>
  <si>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</si>
  <si>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</si>
  <si>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</si>
  <si>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</si>
  <si>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</si>
  <si>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</si>
  <si>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</si>
  <si>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</si>
  <si>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</si>
  <si>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</si>
  <si>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</si>
  <si>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</si>
  <si>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</si>
  <si>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</si>
  <si>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</si>
  <si>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</si>
  <si>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</si>
  <si>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</si>
  <si>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</si>
  <si>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</si>
  <si>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</si>
  <si>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</si>
  <si>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</si>
  <si>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</si>
  <si>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</si>
  <si>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</si>
  <si>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</si>
  <si>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</si>
  <si>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</si>
  <si>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</si>
  <si>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</si>
  <si>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</si>
  <si>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</si>
  <si>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</si>
  <si>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</si>
  <si>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</si>
  <si>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</si>
  <si>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</si>
  <si>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</si>
  <si>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</si>
  <si>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</si>
  <si>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</si>
  <si>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</si>
  <si>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</si>
  <si>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</si>
  <si>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</si>
  <si>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</si>
  <si>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</si>
  <si>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</si>
  <si>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</si>
  <si>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</si>
  <si>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</si>
  <si>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</si>
  <si>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</si>
  <si>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</si>
  <si>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</si>
  <si>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</si>
  <si>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</si>
  <si>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</si>
  <si>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</si>
  <si>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</si>
  <si>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</si>
  <si>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</si>
  <si>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</si>
  <si>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</si>
  <si>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</si>
  <si>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</si>
  <si>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</si>
  <si>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</si>
  <si>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</si>
  <si>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</si>
  <si>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</si>
  <si>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</si>
  <si>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</si>
  <si>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</si>
  <si>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</si>
  <si>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</si>
  <si>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</si>
  <si>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</si>
  <si>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</si>
  <si>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</si>
  <si>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</si>
  <si>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</si>
  <si>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</si>
  <si>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</si>
  <si>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</si>
  <si>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</si>
  <si>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</si>
  <si>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</si>
  <si>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</si>
  <si>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</si>
  <si>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</si>
  <si>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</si>
  <si>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</si>
  <si>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</si>
  <si>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</si>
  <si>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</si>
  <si>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</si>
  <si>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</si>
  <si>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</si>
  <si>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</si>
  <si>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</si>
  <si>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</si>
  <si>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</si>
  <si>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</si>
  <si>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</si>
  <si>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</si>
  <si>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</si>
  <si>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</si>
  <si>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</si>
  <si>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</si>
  <si>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</si>
  <si>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</si>
  <si>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</si>
  <si>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</si>
  <si>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</si>
  <si>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</si>
  <si>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</si>
  <si>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</si>
  <si>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</si>
  <si>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</si>
  <si>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</si>
  <si>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</si>
  <si>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</si>
  <si>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</si>
  <si>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</si>
  <si>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</si>
  <si>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</si>
  <si>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</si>
  <si>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</si>
  <si>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</si>
  <si>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</si>
  <si>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</si>
  <si>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</si>
  <si>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</si>
  <si>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</si>
  <si>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</si>
  <si>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</si>
  <si>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</si>
  <si>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</si>
  <si>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</si>
  <si>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</si>
  <si>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</si>
  <si>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</si>
  <si>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</si>
  <si>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</si>
  <si>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</si>
  <si>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</si>
  <si>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</si>
  <si>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</si>
  <si>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</si>
  <si>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</si>
  <si>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</si>
  <si>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</si>
  <si>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</si>
  <si>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</si>
  <si>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</si>
  <si>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</si>
  <si>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</si>
  <si>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</si>
  <si>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</si>
  <si>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</si>
  <si>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</si>
  <si>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</si>
  <si>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</si>
  <si>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</si>
  <si>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</si>
  <si>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</si>
  <si>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</si>
  <si>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</si>
  <si>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</si>
  <si>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</si>
  <si>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</si>
  <si>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</si>
  <si>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</si>
  <si>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</si>
  <si>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</si>
  <si>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</si>
  <si>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</si>
  <si>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</si>
  <si>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</si>
  <si>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</si>
  <si>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</si>
  <si>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</si>
  <si>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</si>
  <si>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</si>
  <si>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</si>
  <si>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</si>
  <si>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</si>
  <si>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</si>
  <si>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</si>
  <si>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</si>
  <si>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</si>
  <si>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</si>
  <si>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</si>
  <si>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</si>
  <si>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</si>
  <si>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</si>
  <si>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</si>
  <si>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</si>
  <si>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</si>
  <si>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</si>
  <si>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</si>
  <si>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</si>
  <si>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</si>
  <si>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</si>
  <si>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</si>
  <si>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</si>
  <si>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</si>
  <si>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</si>
  <si>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</si>
  <si>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</si>
  <si>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</si>
  <si>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</si>
  <si>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</si>
  <si>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</si>
  <si>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</si>
  <si>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</si>
  <si>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</si>
  <si>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</si>
  <si>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</si>
  <si>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</si>
  <si>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</si>
  <si>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</si>
  <si>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</si>
  <si>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</si>
  <si>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</si>
  <si>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</si>
  <si>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</si>
  <si>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</si>
  <si>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</si>
  <si>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</si>
  <si>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</si>
  <si>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</si>
  <si>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</si>
  <si>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</si>
  <si>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</si>
  <si>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</si>
  <si>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</si>
  <si>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</si>
  <si>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</si>
  <si>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</si>
  <si>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</si>
  <si>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</si>
  <si>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</si>
  <si>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</si>
  <si>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</si>
  <si>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</si>
  <si>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</si>
  <si>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</si>
  <si>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</si>
  <si>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</si>
  <si>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</si>
  <si>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</si>
  <si>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</si>
  <si>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</si>
  <si>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</si>
  <si>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</si>
  <si>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</si>
  <si>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</si>
  <si>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</si>
  <si>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</si>
  <si>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</si>
  <si>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</si>
  <si>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</si>
  <si>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</si>
  <si>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</si>
  <si>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</si>
  <si>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</si>
  <si>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</si>
  <si>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</si>
  <si>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</si>
  <si>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</si>
  <si>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</si>
  <si>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</si>
  <si>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</si>
  <si>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</si>
  <si>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</si>
  <si>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</si>
  <si>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</si>
  <si>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</si>
  <si>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</si>
  <si>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</si>
  <si>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</si>
  <si>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</si>
  <si>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</si>
  <si>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</si>
  <si>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</si>
  <si>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</si>
  <si>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</si>
  <si>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</si>
  <si>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</si>
  <si>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</si>
  <si>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</si>
  <si>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</si>
  <si>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</si>
  <si>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</si>
  <si>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</si>
  <si>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</si>
  <si>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</si>
  <si>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</si>
  <si>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</si>
  <si>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</si>
  <si>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</si>
  <si>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</si>
  <si>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</si>
  <si>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</si>
  <si>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</si>
  <si>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</si>
  <si>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</si>
  <si>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</si>
  <si>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</si>
  <si>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</si>
  <si>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</si>
  <si>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</si>
  <si>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</si>
  <si>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</si>
  <si>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</si>
  <si>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</si>
  <si>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</si>
  <si>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</si>
  <si>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</si>
  <si>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</si>
  <si>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</si>
  <si>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</si>
  <si>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</si>
  <si>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</si>
  <si>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</si>
  <si>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</si>
  <si>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</si>
  <si>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</si>
  <si>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</si>
  <si>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</si>
  <si>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</si>
  <si>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</si>
  <si>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</si>
  <si>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</si>
  <si>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</si>
  <si>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</si>
  <si>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</si>
  <si>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</si>
  <si>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</si>
  <si>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</si>
  <si>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</si>
  <si>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</si>
  <si>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</si>
  <si>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</si>
  <si>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</si>
  <si>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</si>
  <si>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</si>
  <si>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</si>
  <si>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</si>
  <si>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</si>
  <si>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</si>
  <si>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</si>
  <si>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</si>
  <si>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</si>
  <si>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</si>
  <si>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</si>
  <si>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</si>
  <si>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</si>
  <si>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</si>
  <si>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</si>
  <si>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</si>
  <si>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</si>
  <si>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</si>
  <si>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</si>
  <si>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</si>
  <si>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</si>
  <si>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</si>
  <si>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</si>
  <si>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</si>
  <si>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</si>
  <si>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</si>
  <si>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</si>
  <si>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</si>
  <si>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</si>
  <si>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</si>
  <si>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</si>
  <si>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</si>
  <si>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</si>
  <si>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</si>
  <si>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</si>
  <si>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</si>
  <si>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</si>
  <si>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</si>
  <si>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</si>
  <si>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</si>
  <si>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</si>
  <si>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</si>
  <si>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</si>
  <si>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</si>
  <si>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</si>
  <si>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</si>
  <si>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</si>
  <si>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</si>
  <si>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</si>
  <si>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</si>
  <si>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</si>
  <si>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</si>
  <si>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</si>
  <si>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</si>
  <si>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</si>
  <si>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</si>
  <si>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</si>
  <si>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</si>
  <si>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</si>
  <si>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</si>
  <si>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</si>
  <si>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</si>
  <si>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</si>
  <si>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</si>
  <si>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</si>
  <si>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</si>
  <si>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</si>
  <si>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</si>
  <si>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</si>
  <si>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</si>
  <si>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</si>
  <si>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</si>
  <si>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</si>
  <si>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</si>
  <si>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</si>
  <si>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</si>
  <si>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</si>
  <si>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</si>
  <si>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</si>
  <si>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</si>
  <si>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</si>
  <si>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</si>
  <si>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</si>
  <si>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</si>
  <si>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</si>
  <si>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</si>
  <si>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</si>
  <si>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</si>
  <si>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</si>
  <si>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</si>
  <si>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</si>
  <si>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</si>
  <si>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</si>
  <si>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</si>
  <si>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</si>
  <si>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</si>
  <si>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</si>
  <si>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</si>
  <si>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</si>
  <si>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</si>
  <si>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</si>
  <si>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</si>
  <si>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</si>
  <si>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</si>
  <si>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</si>
  <si>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</si>
  <si>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</si>
  <si>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</si>
  <si>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</si>
  <si>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</si>
  <si>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</si>
  <si>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</si>
  <si>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</si>
  <si>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</si>
  <si>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</si>
  <si>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</si>
  <si>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</si>
  <si>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</si>
  <si>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</si>
  <si>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</si>
  <si>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</si>
  <si>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</si>
  <si>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</si>
  <si>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</si>
  <si>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</si>
  <si>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</si>
  <si>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</si>
  <si>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</si>
  <si>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</si>
  <si>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</si>
  <si>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</si>
  <si>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</si>
  <si>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</si>
  <si>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</si>
  <si>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</si>
  <si>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</si>
  <si>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</si>
  <si>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</si>
  <si>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</si>
  <si>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</si>
  <si>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</si>
  <si>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</si>
  <si>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</si>
  <si>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</si>
  <si>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</si>
  <si>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</si>
  <si>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</si>
  <si>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</si>
  <si>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</si>
  <si>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</si>
  <si>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</si>
  <si>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</si>
  <si>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</si>
  <si>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</si>
  <si>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</si>
  <si>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</si>
  <si>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</si>
  <si>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</si>
  <si>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</si>
  <si>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</si>
  <si>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</si>
  <si>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</si>
  <si>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</si>
  <si>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</si>
  <si>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</si>
  <si>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</si>
  <si>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</si>
  <si>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</si>
  <si>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</si>
  <si>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</si>
  <si>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</si>
  <si>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</si>
  <si>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</si>
  <si>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</si>
  <si>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</si>
  <si>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</si>
  <si>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</si>
  <si>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</si>
  <si>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</si>
  <si>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</si>
  <si>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</si>
  <si>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</si>
  <si>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</si>
  <si>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</si>
  <si>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</si>
  <si>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</si>
  <si>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</si>
  <si>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</si>
  <si>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</si>
  <si>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</si>
  <si>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</si>
  <si>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</si>
  <si>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</si>
  <si>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</si>
  <si>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</si>
  <si>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</si>
  <si>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</si>
  <si>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</si>
  <si>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</si>
  <si>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</si>
  <si>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</si>
  <si>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</si>
  <si>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</si>
  <si>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</si>
  <si>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</si>
  <si>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</si>
  <si>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</si>
  <si>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</si>
  <si>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</si>
  <si>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</si>
  <si>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</si>
  <si>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</si>
  <si>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</si>
  <si>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</si>
  <si>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</si>
  <si>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</si>
  <si>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</si>
  <si>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</si>
  <si>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</si>
  <si>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</si>
  <si>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</si>
  <si>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</si>
  <si>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</si>
  <si>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</si>
  <si>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</si>
  <si>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</si>
  <si>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</si>
  <si>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</si>
  <si>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</si>
  <si>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</si>
  <si>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</si>
  <si>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</si>
  <si>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</si>
  <si>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</si>
  <si>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</si>
  <si>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</si>
  <si>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</si>
  <si>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</si>
  <si>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</si>
  <si>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</si>
  <si>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</si>
  <si>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</si>
  <si>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</si>
  <si>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</si>
  <si>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</si>
  <si>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</si>
  <si>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</si>
  <si>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</si>
  <si>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</si>
  <si>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</si>
  <si>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</si>
  <si>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</si>
  <si>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</si>
  <si>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</si>
  <si>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</si>
  <si>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</si>
  <si>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</si>
  <si>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</si>
  <si>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</si>
  <si>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</si>
  <si>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</si>
  <si>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</si>
  <si>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</si>
  <si>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</si>
  <si>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</si>
  <si>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</si>
  <si>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</si>
  <si>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</si>
  <si>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</si>
  <si>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</si>
  <si>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</si>
  <si>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</si>
  <si>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</si>
  <si>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</si>
  <si>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</si>
  <si>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</si>
  <si>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</si>
  <si>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</si>
  <si>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</si>
  <si>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</si>
  <si>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</si>
  <si>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</si>
  <si>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</si>
  <si>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</si>
  <si>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</si>
  <si>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</si>
  <si>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</si>
  <si>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</si>
  <si>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</si>
  <si>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</si>
  <si>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</si>
  <si>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</si>
  <si>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</si>
  <si>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</si>
  <si>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</si>
  <si>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</si>
  <si>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</si>
  <si>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</si>
  <si>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</si>
  <si>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</si>
  <si>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</si>
  <si>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</si>
  <si>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</si>
  <si>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</si>
  <si>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</si>
  <si>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</si>
  <si>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</si>
  <si>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</si>
  <si>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</si>
  <si>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</si>
  <si>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</si>
  <si>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</si>
  <si>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</si>
  <si>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</si>
  <si>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</si>
  <si>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</si>
  <si>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</si>
  <si>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</si>
  <si>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</si>
  <si>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</si>
  <si>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</si>
  <si>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</si>
  <si>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</si>
  <si>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</si>
  <si>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</si>
  <si>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</si>
  <si>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</si>
  <si>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</si>
  <si>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</si>
  <si>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</si>
  <si>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</si>
  <si>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</si>
  <si>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</si>
  <si>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</si>
  <si>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</si>
  <si>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</si>
  <si>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</si>
  <si>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</si>
  <si>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</si>
  <si>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</si>
  <si>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</si>
  <si>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</si>
  <si>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</si>
  <si>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</si>
  <si>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</si>
  <si>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</si>
  <si>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</si>
  <si>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</si>
  <si>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</si>
  <si>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</si>
  <si>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</si>
  <si>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</si>
  <si>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</si>
  <si>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</si>
  <si>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</si>
  <si>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</si>
  <si>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</si>
  <si>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</si>
  <si>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</si>
  <si>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</si>
  <si>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</si>
  <si>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</si>
  <si>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</si>
  <si>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</si>
  <si>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</si>
  <si>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</si>
  <si>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</si>
  <si>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</si>
  <si>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</si>
  <si>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</si>
  <si>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</si>
  <si>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</si>
  <si>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</si>
  <si>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</si>
  <si>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</si>
  <si>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</si>
  <si>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</si>
  <si>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</si>
  <si>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</si>
  <si>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</si>
  <si>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</si>
  <si>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</si>
  <si>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</si>
  <si>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</si>
  <si>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</si>
  <si>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</si>
  <si>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</si>
  <si>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</si>
  <si>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</si>
  <si>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</si>
  <si>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</si>
  <si>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</si>
  <si>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</si>
  <si>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</si>
  <si>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</si>
  <si>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</si>
  <si>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</si>
  <si>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</si>
  <si>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</si>
  <si>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</si>
  <si>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</si>
  <si>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</si>
  <si>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</si>
  <si>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</si>
  <si>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</si>
  <si>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</si>
  <si>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</si>
  <si>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</si>
  <si>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</si>
  <si>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</si>
  <si>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</si>
  <si>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</si>
  <si>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</si>
  <si>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</si>
  <si>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</si>
  <si>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</si>
  <si>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</si>
  <si>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</si>
  <si>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</si>
  <si>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</si>
  <si>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</si>
  <si>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</si>
  <si>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</si>
  <si>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</si>
  <si>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</si>
  <si>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</si>
  <si>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</si>
  <si>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</si>
  <si>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</si>
  <si>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</si>
  <si>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</si>
  <si>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</si>
  <si>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</si>
  <si>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</si>
  <si>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</si>
  <si>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</si>
  <si>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</si>
  <si>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</si>
  <si>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</si>
  <si>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</si>
  <si>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</si>
  <si>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</si>
  <si>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</si>
  <si>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</si>
  <si>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</si>
  <si>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</si>
  <si>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</si>
  <si>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</si>
  <si>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</si>
  <si>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</si>
  <si>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</si>
  <si>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</si>
  <si>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</si>
  <si>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</si>
  <si>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</si>
  <si>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</si>
  <si>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</si>
  <si>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</si>
  <si>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</si>
  <si>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</si>
  <si>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</si>
  <si>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</si>
  <si>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</si>
  <si>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</si>
  <si>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</si>
  <si>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</si>
  <si>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</si>
  <si>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</si>
  <si>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</si>
  <si>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</si>
  <si>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</si>
  <si>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</si>
  <si>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</si>
  <si>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</si>
  <si>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</si>
  <si>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</si>
  <si>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</si>
  <si>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</si>
  <si>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</si>
  <si>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</si>
  <si>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</si>
  <si>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</si>
  <si>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</si>
  <si>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</si>
  <si>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</si>
  <si>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</si>
  <si>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</si>
  <si>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</si>
  <si>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</si>
  <si>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</si>
  <si>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</si>
  <si>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</si>
  <si>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</si>
  <si>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</si>
  <si>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</si>
  <si>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</si>
  <si>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</si>
  <si>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</si>
  <si>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</si>
  <si>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</si>
  <si>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</si>
  <si>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</si>
  <si>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</si>
  <si>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</si>
  <si>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</si>
  <si>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</si>
  <si>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</si>
  <si>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</si>
  <si>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</si>
  <si>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</si>
  <si>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</si>
  <si>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</si>
  <si>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</si>
  <si>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</si>
  <si>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</si>
  <si>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</si>
  <si>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</si>
  <si>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</si>
  <si>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</si>
  <si>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</si>
  <si>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</si>
  <si>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</si>
  <si>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</si>
  <si>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</si>
  <si>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</si>
  <si>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</si>
  <si>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</si>
  <si>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</si>
  <si>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</si>
  <si>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</si>
  <si>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</si>
  <si>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</si>
  <si>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</si>
  <si>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</si>
  <si>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</si>
  <si>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</si>
  <si>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</si>
  <si>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</si>
  <si>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</si>
  <si>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</si>
  <si>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</si>
  <si>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</si>
  <si>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</si>
  <si>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</si>
  <si>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</si>
  <si>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</si>
  <si>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</si>
  <si>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</si>
  <si>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</si>
  <si>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</si>
  <si>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</si>
  <si>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</si>
  <si>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</si>
  <si>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</si>
  <si>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</si>
  <si>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</si>
  <si>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</si>
  <si>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</si>
  <si>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</si>
  <si>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</si>
  <si>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</si>
  <si>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</si>
  <si>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</si>
  <si>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</si>
  <si>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</si>
  <si>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</si>
  <si>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</si>
  <si>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</si>
  <si>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</si>
  <si>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</si>
  <si>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</si>
  <si>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</si>
  <si>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</si>
  <si>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</si>
  <si>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</si>
  <si>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</si>
  <si>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</si>
  <si>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</si>
  <si>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</si>
  <si>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</si>
  <si>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</si>
  <si>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</si>
  <si>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</si>
  <si>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</si>
  <si>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</si>
  <si>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</si>
  <si>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</si>
  <si>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</si>
  <si>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</si>
  <si>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</si>
  <si>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</si>
  <si>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</si>
  <si>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</si>
  <si>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</si>
  <si>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</si>
  <si>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</si>
  <si>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</si>
  <si>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</si>
  <si>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</si>
  <si>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</si>
  <si>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</si>
  <si>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</si>
  <si>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</si>
  <si>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</si>
  <si>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</si>
  <si>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</si>
  <si>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</si>
  <si>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</si>
  <si>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</si>
  <si>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</si>
  <si>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</si>
  <si>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</si>
  <si>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</si>
  <si>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</si>
  <si>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</si>
  <si>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</si>
  <si>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</si>
  <si>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</si>
  <si>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</si>
  <si>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</si>
  <si>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</si>
  <si>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</si>
  <si>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</si>
  <si>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</si>
  <si>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</si>
  <si>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</si>
  <si>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</si>
  <si>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</si>
  <si>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</si>
  <si>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</si>
  <si>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</si>
  <si>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</si>
  <si>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</si>
  <si>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</si>
  <si>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</si>
  <si>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</si>
  <si>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</si>
  <si>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</si>
  <si>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</si>
  <si>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</si>
  <si>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</si>
  <si>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</si>
  <si>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</si>
  <si>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</si>
  <si>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</si>
  <si>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</si>
  <si>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</si>
  <si>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</si>
  <si>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</si>
  <si>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</si>
  <si>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</si>
  <si>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</si>
  <si>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</si>
  <si>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</si>
  <si>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</si>
  <si>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</si>
  <si>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</si>
  <si>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</si>
  <si>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</si>
  <si>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</si>
  <si>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</si>
  <si>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</si>
  <si>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</si>
  <si>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</si>
  <si>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</si>
  <si>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</si>
  <si>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</si>
  <si>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</si>
  <si>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</si>
  <si>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</si>
  <si>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</si>
  <si>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</si>
  <si>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</si>
  <si>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</si>
  <si>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</si>
  <si>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</si>
  <si>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</si>
  <si>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</si>
  <si>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</si>
  <si>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</si>
  <si>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</si>
  <si>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</si>
  <si>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</si>
  <si>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</si>
  <si>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</si>
  <si>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</si>
  <si>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</si>
  <si>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</si>
  <si>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</si>
  <si>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</si>
  <si>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</si>
  <si>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</si>
  <si>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</si>
  <si>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</si>
  <si>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</si>
  <si>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</si>
  <si>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</si>
  <si>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</si>
  <si>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</si>
  <si>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</si>
  <si>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</si>
  <si>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</si>
  <si>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</si>
  <si>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</si>
  <si>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</si>
  <si>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</si>
  <si>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</si>
  <si>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</si>
  <si>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</si>
  <si>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</si>
  <si>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</si>
  <si>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</si>
  <si>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</si>
  <si>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</si>
  <si>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</si>
  <si>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</si>
  <si>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</si>
  <si>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</si>
  <si>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</si>
  <si>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</si>
  <si>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</si>
  <si>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</si>
  <si>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</si>
  <si>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</si>
  <si>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</si>
  <si>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</si>
  <si>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</si>
  <si>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</si>
  <si>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</si>
  <si>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</si>
  <si>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</si>
  <si>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</si>
  <si>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</si>
  <si>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</si>
  <si>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</si>
  <si>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</si>
  <si>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</si>
  <si>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</si>
  <si>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</si>
  <si>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</si>
  <si>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</si>
  <si>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</si>
  <si>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</si>
  <si>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</si>
  <si>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</si>
  <si>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</si>
  <si>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</si>
  <si>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</si>
  <si>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</si>
  <si>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</si>
  <si>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</si>
  <si>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</si>
  <si>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</si>
  <si>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</si>
  <si>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</si>
  <si>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</si>
  <si>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</si>
  <si>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</si>
  <si>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</si>
  <si>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</si>
  <si>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</si>
  <si>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</si>
  <si>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</si>
  <si>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</si>
  <si>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</si>
  <si>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</si>
  <si>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</si>
  <si>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</si>
  <si>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</si>
  <si>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</si>
  <si>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</si>
  <si>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</si>
  <si>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</si>
  <si>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</si>
  <si>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</si>
  <si>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</si>
  <si>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</si>
  <si>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</si>
  <si>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</si>
  <si>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</si>
  <si>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</si>
  <si>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</si>
  <si>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</si>
  <si>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</si>
  <si>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</si>
  <si>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</si>
  <si>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</si>
  <si>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</si>
  <si>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</si>
  <si>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</si>
  <si>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</si>
  <si>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</si>
  <si>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</si>
  <si>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</si>
  <si>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</si>
  <si>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</si>
  <si>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</si>
  <si>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</si>
  <si>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</si>
  <si>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</si>
  <si>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</si>
  <si>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</si>
  <si>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</si>
  <si>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</si>
  <si>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</si>
  <si>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</si>
  <si>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</si>
  <si>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</si>
  <si>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</si>
  <si>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</si>
  <si>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</si>
  <si>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</si>
  <si>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</si>
  <si>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</si>
  <si>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</si>
  <si>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</si>
  <si>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</si>
  <si>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</si>
  <si>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</si>
  <si>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</si>
  <si>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</si>
  <si>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</si>
  <si>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</si>
  <si>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</si>
  <si>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</si>
  <si>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</si>
  <si>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</si>
  <si>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</si>
  <si>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</si>
  <si>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</si>
  <si>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</si>
  <si>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</si>
  <si>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</si>
  <si>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</si>
  <si>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</si>
  <si>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</si>
  <si>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</si>
  <si>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</si>
  <si>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</si>
  <si>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</si>
  <si>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</si>
  <si>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</si>
  <si>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</si>
  <si>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</si>
  <si>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</si>
  <si>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</si>
  <si>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</si>
  <si>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</si>
  <si>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</si>
  <si>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</si>
  <si>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</si>
  <si>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</si>
  <si>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</si>
  <si>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</si>
  <si>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</si>
  <si>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</si>
  <si>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</si>
  <si>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</si>
  <si>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</si>
  <si>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</si>
  <si>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</si>
  <si>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</si>
  <si>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</si>
  <si>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</si>
  <si>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</si>
  <si>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</si>
  <si>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</si>
  <si>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</si>
  <si>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</si>
  <si>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</si>
  <si>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</si>
  <si>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</si>
  <si>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</si>
  <si>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</si>
  <si>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</si>
  <si>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</si>
  <si>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</si>
  <si>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</si>
  <si>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</si>
  <si>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</si>
  <si>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</si>
  <si>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</si>
  <si>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</si>
  <si>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</si>
  <si>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</si>
  <si>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</si>
  <si>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</si>
  <si>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</si>
  <si>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</si>
  <si>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</si>
  <si>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</si>
  <si>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</si>
  <si>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</si>
  <si>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</si>
  <si>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</si>
  <si>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</si>
  <si>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</si>
  <si>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</si>
  <si>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</si>
  <si>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</si>
  <si>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</si>
  <si>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</si>
  <si>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</si>
  <si>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</si>
  <si>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</si>
  <si>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</si>
  <si>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</si>
  <si>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</si>
  <si>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</si>
  <si>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</si>
  <si>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</si>
  <si>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</si>
  <si>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</si>
  <si>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</si>
  <si>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</si>
  <si>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</si>
  <si>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</si>
  <si>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</si>
  <si>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</si>
  <si>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</si>
  <si>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</si>
  <si>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</si>
  <si>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</si>
  <si>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</si>
  <si>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</si>
  <si>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</si>
  <si>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</si>
  <si>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</si>
  <si>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</si>
  <si>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</si>
  <si>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</si>
  <si>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</si>
  <si>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</si>
  <si>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</si>
  <si>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</si>
  <si>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</si>
  <si>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</si>
  <si>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</si>
  <si>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</si>
  <si>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</si>
  <si>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</si>
  <si>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</si>
  <si>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</si>
  <si>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</si>
  <si>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</si>
  <si>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</si>
  <si>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</si>
  <si>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</si>
  <si>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</si>
  <si>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</si>
  <si>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</si>
  <si>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</si>
  <si>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</si>
  <si>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</si>
  <si>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</si>
  <si>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</si>
  <si>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</si>
  <si>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</si>
  <si>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</si>
  <si>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</si>
  <si>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</si>
  <si>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</si>
  <si>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</si>
  <si>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</si>
  <si>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</si>
  <si>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</si>
  <si>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</si>
  <si>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</si>
  <si>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</si>
  <si>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</si>
  <si>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</si>
  <si>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</si>
  <si>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</si>
  <si>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</si>
  <si>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</si>
  <si>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</si>
  <si>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</si>
  <si>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</si>
  <si>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</si>
  <si>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</si>
  <si>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</si>
  <si>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</si>
  <si>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</si>
  <si>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</si>
  <si>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</si>
  <si>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</si>
  <si>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</si>
  <si>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</si>
  <si>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</si>
  <si>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</si>
  <si>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</si>
  <si>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</si>
  <si>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</si>
  <si>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</si>
  <si>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</si>
  <si>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</si>
  <si>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</si>
  <si>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</si>
  <si>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</si>
  <si>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</si>
  <si>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</si>
  <si>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</si>
  <si>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</si>
  <si>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</si>
  <si>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</si>
  <si>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</si>
  <si>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</si>
  <si>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</si>
  <si>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</si>
  <si>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</si>
  <si>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</si>
  <si>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</si>
  <si>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</si>
  <si>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</si>
  <si>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</si>
  <si>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</si>
  <si>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</si>
  <si>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</si>
  <si>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</si>
  <si>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</si>
  <si>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</si>
  <si>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</si>
  <si>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</si>
  <si>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</si>
  <si>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</si>
  <si>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</si>
  <si>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</si>
  <si>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</si>
  <si>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</si>
  <si>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</si>
  <si>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</si>
  <si>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</si>
  <si>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</si>
  <si>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</si>
  <si>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</si>
  <si>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</si>
  <si>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</si>
  <si>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</si>
  <si>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</si>
  <si>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</si>
  <si>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</si>
  <si>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</si>
  <si>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</si>
  <si>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</si>
  <si>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</si>
  <si>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</si>
  <si>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</si>
  <si>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</si>
  <si>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</si>
  <si>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</si>
  <si>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</si>
  <si>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</si>
  <si>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</si>
  <si>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</si>
  <si>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</si>
  <si>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</si>
  <si>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</si>
  <si>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</si>
  <si>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</si>
  <si>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</si>
  <si>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</si>
  <si>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</si>
  <si>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</si>
  <si>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</si>
  <si>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</si>
  <si>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</si>
  <si>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</si>
  <si>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</si>
  <si>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</si>
  <si>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</si>
  <si>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</si>
  <si>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</si>
  <si>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</si>
  <si>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</si>
  <si>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</si>
  <si>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</si>
  <si>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</si>
  <si>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</si>
  <si>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</si>
  <si>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</si>
  <si>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</si>
  <si>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</si>
  <si>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</si>
  <si>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</si>
  <si>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</si>
  <si>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</si>
  <si>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</si>
  <si>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</si>
  <si>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</si>
  <si>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</si>
  <si>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</si>
  <si>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</si>
  <si>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</si>
  <si>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</si>
  <si>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</si>
  <si>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</si>
  <si>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</si>
  <si>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</si>
  <si>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</si>
  <si>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</si>
  <si>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</si>
  <si>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</si>
  <si>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</si>
  <si>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</si>
  <si>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</si>
  <si>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</si>
  <si>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</si>
  <si>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</si>
  <si>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</si>
  <si>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</si>
  <si>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</si>
  <si>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</si>
  <si>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</si>
  <si>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</si>
  <si>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</si>
  <si>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</si>
  <si>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</si>
  <si>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</si>
  <si>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</si>
  <si>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</si>
  <si>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</si>
  <si>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</si>
  <si>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</si>
  <si>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</si>
  <si>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</si>
  <si>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</si>
  <si>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</si>
  <si>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</si>
  <si>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</si>
  <si>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</si>
  <si>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</si>
  <si>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</si>
  <si>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</si>
  <si>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</si>
  <si>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</si>
  <si>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</si>
  <si>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</si>
  <si>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</si>
  <si>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</si>
  <si>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</si>
  <si>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</si>
  <si>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</si>
  <si>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</si>
  <si>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</si>
  <si>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</si>
  <si>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</si>
  <si>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</si>
  <si>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</si>
  <si>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</si>
  <si>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</si>
  <si>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</si>
  <si>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</si>
  <si>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</si>
  <si>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</si>
  <si>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</si>
  <si>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</si>
  <si>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</si>
  <si>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</si>
  <si>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</si>
  <si>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</si>
  <si>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</si>
  <si>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</si>
  <si>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</si>
  <si>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</si>
  <si>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</si>
  <si>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</si>
  <si>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</si>
  <si>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</si>
  <si>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</si>
  <si>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</si>
  <si>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</si>
  <si>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</si>
  <si>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</si>
  <si>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</si>
  <si>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</si>
  <si>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</si>
  <si>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</si>
  <si>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</si>
  <si>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</si>
  <si>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</si>
  <si>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</si>
  <si>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</si>
  <si>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</si>
  <si>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</si>
  <si>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</si>
  <si>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</si>
  <si>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</si>
  <si>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</si>
  <si>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</si>
  <si>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</si>
  <si>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</si>
  <si>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</si>
  <si>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</si>
  <si>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</si>
  <si>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</si>
  <si>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</si>
  <si>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</si>
  <si>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</si>
  <si>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</si>
  <si>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</si>
  <si>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</si>
  <si>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</si>
  <si>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</si>
  <si>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</si>
  <si>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</si>
  <si>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</si>
  <si>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</si>
  <si>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</si>
  <si>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</si>
  <si>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</si>
  <si>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</si>
  <si>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</si>
  <si>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</si>
  <si>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</si>
  <si>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</si>
  <si>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</si>
  <si>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</si>
  <si>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</si>
  <si>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</si>
  <si>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</si>
  <si>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</si>
  <si>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</si>
  <si>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</si>
  <si>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</si>
  <si>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</si>
  <si>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</si>
  <si>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</si>
  <si>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</si>
  <si>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</si>
  <si>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</si>
  <si>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</si>
  <si>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</si>
  <si>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</si>
  <si>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</si>
  <si>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</si>
  <si>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</si>
  <si>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</si>
  <si>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</si>
  <si>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</si>
  <si>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</si>
  <si>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</si>
  <si>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</si>
  <si>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</si>
  <si>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</si>
  <si>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</si>
  <si>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</si>
  <si>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</si>
  <si>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</si>
  <si>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</si>
  <si>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</si>
  <si>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</si>
  <si>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</si>
  <si>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</si>
  <si>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</si>
  <si>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</si>
  <si>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</si>
  <si>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</si>
  <si>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</si>
  <si>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</si>
  <si>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</si>
  <si>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</si>
  <si>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</si>
  <si>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</si>
  <si>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</si>
  <si>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</si>
  <si>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</si>
  <si>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</si>
  <si>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</si>
  <si>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</si>
  <si>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</si>
  <si>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</si>
  <si>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</si>
  <si>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</si>
  <si>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</si>
  <si>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</si>
  <si>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</si>
  <si>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</si>
  <si>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</si>
  <si>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</si>
  <si>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</si>
  <si>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</si>
  <si>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</si>
  <si>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</si>
  <si>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</si>
  <si>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</si>
  <si>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</si>
  <si>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</si>
  <si>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</si>
  <si>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</si>
  <si>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</si>
  <si>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</si>
  <si>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</si>
  <si>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</si>
  <si>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</si>
  <si>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</si>
  <si>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</si>
  <si>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</si>
  <si>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</si>
  <si>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</si>
  <si>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</si>
  <si>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</si>
  <si>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</si>
  <si>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</si>
  <si>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</si>
  <si>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</si>
  <si>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</si>
  <si>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</si>
  <si>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</si>
  <si>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</si>
  <si>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</si>
  <si>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</si>
  <si>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</si>
  <si>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</si>
  <si>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</si>
  <si>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</si>
  <si>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</si>
  <si>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</si>
  <si>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</si>
  <si>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</si>
  <si>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</si>
  <si>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</si>
  <si>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</si>
  <si>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</si>
  <si>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</si>
  <si>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</si>
  <si>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</si>
  <si>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</si>
  <si>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</si>
  <si>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</si>
  <si>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</si>
  <si>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</si>
  <si>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</si>
  <si>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</si>
  <si>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</si>
  <si>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</si>
  <si>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</si>
  <si>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</si>
  <si>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</si>
  <si>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</si>
  <si>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</si>
  <si>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</si>
  <si>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</si>
  <si>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</si>
  <si>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</si>
  <si>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</si>
  <si>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</si>
  <si>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</si>
  <si>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</si>
  <si>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</si>
  <si>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</si>
  <si>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</si>
  <si>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</si>
  <si>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</si>
  <si>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</si>
  <si>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</si>
  <si>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</si>
  <si>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</si>
  <si>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</si>
  <si>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</si>
  <si>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</si>
  <si>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</si>
  <si>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</si>
  <si>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</si>
  <si>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</si>
  <si>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</si>
  <si>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</si>
  <si>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</si>
  <si>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</si>
  <si>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</si>
  <si>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</si>
  <si>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</si>
  <si>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</si>
  <si>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</si>
  <si>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</si>
  <si>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</si>
  <si>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</si>
  <si>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</si>
  <si>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</si>
  <si>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</si>
  <si>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</si>
  <si>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</si>
  <si>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</si>
  <si>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</si>
  <si>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</si>
  <si>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</si>
  <si>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</si>
  <si>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</si>
  <si>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</si>
  <si>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</si>
  <si>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</si>
  <si>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</si>
  <si>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</si>
  <si>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</si>
  <si>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</si>
  <si>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</si>
  <si>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</si>
  <si>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</si>
  <si>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</si>
  <si>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</si>
  <si>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</si>
  <si>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</si>
  <si>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</si>
  <si>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</si>
  <si>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</si>
  <si>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</si>
  <si>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</si>
  <si>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</si>
  <si>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</si>
  <si>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</si>
  <si>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</si>
  <si>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</si>
  <si>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</si>
  <si>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</si>
  <si>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</si>
  <si>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</si>
  <si>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</si>
  <si>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</si>
  <si>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</si>
  <si>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</si>
  <si>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</si>
  <si>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</si>
  <si>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</si>
  <si>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</si>
  <si>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</si>
  <si>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</si>
  <si>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</si>
  <si>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</si>
  <si>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</si>
  <si>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</si>
  <si>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</si>
  <si>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</si>
  <si>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</si>
  <si>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</si>
  <si>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</si>
  <si>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</si>
  <si>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</si>
  <si>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</si>
  <si>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</si>
  <si>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</si>
  <si>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</si>
  <si>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</si>
  <si>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</si>
  <si>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</si>
  <si>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</si>
  <si>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</si>
  <si>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</si>
  <si>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</si>
  <si>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</si>
  <si>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</si>
  <si>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</si>
  <si>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</si>
  <si>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</si>
  <si>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</si>
  <si>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</si>
  <si>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</si>
  <si>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</si>
  <si>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</si>
  <si>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</si>
  <si>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</si>
  <si>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</si>
  <si>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</si>
  <si>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</si>
  <si>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</si>
  <si>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</si>
  <si>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</si>
  <si>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</si>
  <si>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</si>
  <si>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</si>
  <si>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</si>
  <si>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</si>
  <si>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</si>
  <si>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</si>
  <si>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</si>
  <si>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</si>
  <si>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</si>
  <si>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</si>
  <si>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</si>
  <si>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</si>
  <si>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</si>
  <si>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</si>
  <si>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</si>
  <si>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</si>
  <si>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</si>
  <si>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</si>
  <si>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</si>
  <si>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</si>
  <si>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</si>
  <si>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</si>
  <si>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</si>
  <si>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</si>
  <si>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</si>
  <si>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</si>
  <si>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</si>
  <si>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</si>
  <si>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</si>
  <si>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</si>
  <si>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</si>
  <si>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</si>
  <si>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</si>
  <si>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</si>
  <si>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</si>
  <si>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</si>
  <si>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</si>
  <si>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</si>
  <si>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</si>
  <si>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</si>
  <si>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</si>
  <si>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</si>
  <si>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</si>
  <si>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</si>
  <si>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</si>
  <si>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</si>
  <si>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</si>
  <si>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</si>
  <si>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</si>
  <si>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</si>
  <si>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</si>
  <si>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</si>
  <si>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</si>
  <si>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</si>
  <si>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</si>
  <si>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</si>
  <si>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</si>
  <si>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</si>
  <si>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</si>
  <si>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</si>
  <si>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</si>
  <si>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</si>
  <si>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</si>
  <si>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</si>
  <si>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</si>
  <si>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</si>
  <si>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</si>
  <si>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</si>
  <si>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</si>
  <si>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</si>
  <si>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</si>
  <si>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</si>
  <si>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</si>
  <si>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</si>
  <si>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</si>
  <si>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</si>
  <si>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</si>
  <si>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</si>
  <si>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</si>
  <si>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</si>
  <si>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</si>
  <si>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</si>
  <si>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</si>
  <si>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</si>
  <si>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</si>
  <si>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</si>
  <si>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</si>
  <si>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</si>
  <si>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</si>
  <si>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</si>
  <si>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</si>
  <si>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</si>
  <si>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</si>
  <si>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</si>
  <si>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</si>
  <si>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</si>
  <si>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</si>
  <si>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</si>
  <si>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</si>
  <si>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</si>
  <si>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</si>
  <si>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</si>
  <si>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</si>
  <si>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</si>
  <si>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</si>
  <si>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</si>
  <si>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</si>
  <si>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</si>
  <si>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</si>
  <si>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</si>
  <si>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</si>
  <si>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</si>
  <si>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</si>
  <si>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</si>
  <si>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</si>
  <si>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</si>
  <si>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</si>
  <si>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</si>
  <si>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</si>
  <si>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</si>
  <si>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</si>
  <si>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</si>
  <si>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</si>
  <si>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</si>
  <si>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</si>
  <si>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</si>
  <si>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</si>
  <si>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</si>
  <si>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</si>
  <si>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</si>
  <si>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</si>
  <si>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</si>
  <si>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</si>
  <si>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</si>
  <si>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</si>
  <si>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</si>
  <si>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</si>
  <si>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</si>
  <si>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</si>
  <si>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</si>
  <si>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</si>
  <si>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</si>
  <si>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</si>
  <si>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</si>
  <si>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</si>
  <si>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</si>
  <si>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</si>
  <si>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</si>
  <si>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</si>
  <si>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</si>
  <si>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</si>
  <si>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</si>
  <si>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</si>
  <si>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</si>
  <si>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</si>
  <si>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</si>
  <si>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</si>
  <si>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</si>
  <si>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</si>
  <si>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</si>
  <si>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</si>
  <si>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</si>
  <si>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</si>
  <si>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</si>
  <si>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</si>
  <si>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</si>
  <si>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</si>
  <si>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</si>
  <si>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</si>
  <si>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</si>
  <si>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</si>
  <si>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</si>
  <si>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</si>
  <si>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</si>
  <si>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</si>
  <si>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</si>
  <si>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</si>
  <si>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</si>
  <si>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</si>
  <si>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</si>
  <si>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</si>
  <si>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</si>
  <si>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</si>
  <si>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</si>
  <si>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</si>
  <si>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</si>
  <si>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</si>
  <si>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</si>
  <si>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</si>
  <si>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</si>
  <si>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</si>
  <si>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</si>
  <si>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</si>
  <si>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</si>
  <si>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</si>
  <si>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</si>
  <si>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</si>
  <si>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</si>
  <si>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</si>
  <si>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</si>
  <si>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</si>
  <si>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</si>
  <si>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</si>
  <si>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</si>
  <si>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</si>
  <si>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</si>
  <si>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</si>
  <si>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</si>
  <si>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</si>
  <si>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</si>
  <si>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</si>
  <si>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</si>
  <si>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</si>
  <si>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</si>
  <si>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</si>
  <si>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</si>
  <si>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</si>
  <si>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</si>
  <si>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</si>
  <si>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</si>
  <si>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</si>
  <si>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</si>
  <si>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</si>
  <si>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</si>
  <si>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</si>
  <si>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</si>
  <si>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</si>
  <si>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</si>
  <si>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</si>
  <si>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</si>
  <si>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</si>
  <si>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</si>
  <si>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</si>
  <si>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</si>
  <si>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</si>
  <si>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</si>
  <si>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</si>
  <si>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</si>
  <si>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</si>
  <si>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</si>
  <si>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</si>
  <si>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</si>
  <si>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</si>
  <si>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</si>
  <si>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</si>
  <si>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</si>
  <si>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</si>
  <si>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</si>
  <si>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</si>
  <si>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</si>
  <si>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</si>
  <si>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</si>
  <si>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</si>
  <si>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</si>
  <si>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</si>
  <si>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</si>
  <si>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</si>
  <si>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</si>
  <si>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</si>
  <si>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</si>
  <si>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</si>
  <si>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</si>
  <si>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</si>
  <si>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</si>
  <si>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</si>
  <si>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</si>
  <si>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</si>
  <si>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</si>
  <si>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</si>
  <si>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</si>
  <si>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</si>
  <si>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</si>
  <si>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</si>
  <si>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</si>
  <si>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</si>
  <si>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</si>
  <si>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</si>
  <si>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</si>
  <si>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</si>
  <si>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</si>
  <si>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</si>
  <si>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</si>
  <si>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</si>
  <si>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</si>
  <si>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</si>
  <si>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</si>
  <si>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</si>
  <si>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</si>
  <si>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</si>
  <si>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</si>
  <si>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</si>
  <si>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</si>
  <si>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</si>
  <si>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</si>
  <si>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</si>
  <si>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</si>
  <si>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</si>
  <si>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</si>
  <si>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</si>
  <si>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</si>
  <si>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</si>
  <si>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</si>
  <si>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</si>
  <si>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</si>
  <si>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</si>
  <si>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</si>
  <si>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</si>
  <si>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</si>
  <si>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</si>
  <si>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</si>
  <si>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</si>
  <si>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</si>
  <si>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</si>
  <si>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</si>
  <si>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</si>
  <si>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</si>
  <si>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</si>
  <si>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</si>
  <si>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</si>
  <si>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</si>
  <si>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</si>
  <si>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</si>
  <si>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</si>
  <si>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</si>
  <si>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</si>
  <si>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</si>
  <si>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</si>
  <si>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</si>
  <si>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</si>
  <si>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</si>
  <si>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</si>
  <si>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</si>
  <si>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</si>
  <si>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</si>
  <si>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</si>
  <si>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</si>
  <si>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</si>
  <si>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</si>
  <si>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</si>
  <si>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</si>
  <si>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</si>
  <si>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</si>
  <si>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</si>
  <si>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</si>
  <si>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</si>
  <si>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</si>
  <si>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</si>
  <si>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</si>
  <si>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</si>
  <si>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</si>
  <si>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</si>
  <si>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</si>
  <si>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</si>
  <si>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</si>
  <si>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</si>
  <si>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</si>
  <si>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</si>
  <si>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</si>
  <si>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</si>
  <si>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</si>
  <si>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</si>
  <si>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</si>
  <si>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</si>
  <si>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</si>
  <si>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</si>
  <si>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</si>
  <si>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</si>
  <si>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</si>
  <si>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</si>
  <si>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</si>
  <si>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</si>
  <si>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</si>
  <si>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</si>
  <si>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</si>
  <si>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</si>
  <si>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</si>
  <si>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</si>
  <si>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</si>
  <si>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</si>
  <si>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</si>
  <si>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</si>
  <si>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</si>
  <si>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</si>
  <si>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</si>
  <si>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</si>
  <si>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</si>
  <si>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</si>
  <si>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</si>
  <si>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</si>
  <si>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</si>
  <si>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</si>
  <si>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</si>
  <si>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</si>
  <si>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</si>
  <si>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</si>
  <si>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</si>
  <si>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</si>
  <si>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</si>
  <si>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</si>
  <si>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</si>
  <si>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</si>
  <si>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</si>
  <si>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</si>
  <si>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</si>
  <si>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</si>
  <si>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</si>
  <si>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</si>
  <si>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</si>
  <si>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</si>
  <si>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</si>
  <si>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</si>
  <si>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</si>
  <si>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</si>
  <si>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</si>
  <si>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</si>
  <si>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</si>
  <si>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</si>
  <si>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</si>
  <si>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</si>
  <si>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</si>
  <si>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</si>
  <si>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</si>
  <si>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</si>
  <si>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</si>
  <si>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</si>
  <si>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</si>
  <si>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</si>
  <si>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</si>
  <si>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</si>
  <si>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</si>
  <si>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</si>
  <si>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</si>
  <si>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</si>
  <si>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</si>
  <si>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</si>
  <si>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</si>
  <si>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</si>
  <si>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</si>
  <si>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</si>
  <si>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</si>
  <si>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</si>
  <si>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</si>
  <si>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</si>
  <si>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</si>
  <si>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</si>
  <si>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</si>
  <si>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</si>
  <si>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</si>
  <si>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</si>
  <si>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</si>
  <si>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</si>
  <si>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</si>
  <si>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</si>
  <si>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</si>
  <si>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</si>
  <si>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</si>
  <si>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</si>
  <si>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</si>
  <si>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</si>
  <si>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</si>
  <si>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</si>
  <si>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</si>
  <si>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</si>
  <si>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</si>
  <si>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</si>
  <si>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</si>
  <si>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</si>
  <si>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</si>
  <si>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</si>
  <si>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</si>
  <si>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</si>
  <si>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</si>
  <si>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</si>
  <si>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</si>
  <si>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</si>
  <si>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</si>
  <si>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</si>
  <si>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</si>
  <si>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</si>
  <si>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</si>
  <si>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</si>
  <si>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</si>
  <si>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</si>
  <si>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</si>
  <si>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</si>
  <si>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</si>
  <si>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</si>
  <si>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</si>
  <si>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</si>
  <si>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</si>
  <si>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</si>
  <si>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</si>
  <si>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</si>
  <si>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</si>
  <si>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</si>
  <si>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</si>
  <si>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</si>
  <si>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</si>
  <si>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</si>
  <si>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</si>
  <si>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</si>
  <si>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</si>
  <si>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</si>
  <si>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</si>
  <si>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</si>
  <si>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</si>
  <si>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</si>
  <si>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</si>
  <si>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</si>
  <si>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</si>
  <si>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</si>
  <si>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</si>
  <si>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</si>
  <si>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</si>
  <si>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</si>
  <si>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</si>
  <si>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</si>
  <si>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</si>
  <si>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</si>
  <si>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</si>
  <si>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</si>
  <si>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</si>
  <si>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</si>
  <si>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</si>
  <si>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</si>
  <si>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</si>
  <si>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</si>
  <si>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</si>
  <si>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</si>
  <si>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</si>
  <si>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</si>
  <si>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</si>
  <si>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</si>
  <si>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</si>
  <si>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</si>
  <si>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</si>
  <si>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</si>
  <si>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</si>
  <si>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</si>
  <si>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</si>
  <si>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</si>
  <si>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</si>
  <si>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</si>
  <si>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</si>
  <si>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</si>
  <si>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</si>
  <si>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</si>
  <si>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</si>
  <si>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</si>
  <si>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</si>
  <si>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</si>
  <si>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</si>
  <si>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</si>
  <si>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</si>
  <si>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</si>
  <si>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</si>
  <si>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</si>
  <si>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</si>
  <si>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</si>
  <si>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</si>
  <si>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</si>
  <si>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</si>
  <si>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</si>
  <si>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</si>
  <si>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</si>
  <si>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</si>
  <si>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</si>
  <si>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</si>
  <si>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</si>
  <si>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</si>
  <si>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</si>
  <si>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</si>
  <si>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</si>
  <si>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</si>
  <si>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</si>
  <si>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</si>
  <si>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</si>
  <si>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</si>
  <si>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</si>
  <si>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</si>
  <si>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</si>
  <si>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</si>
  <si>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</si>
  <si>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</si>
  <si>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</si>
  <si>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</si>
  <si>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</si>
  <si>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</si>
  <si>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</si>
  <si>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</si>
  <si>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</si>
  <si>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</si>
  <si>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</si>
  <si>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</si>
  <si>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</si>
  <si>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</si>
  <si>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</si>
  <si>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</si>
  <si>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</si>
  <si>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</si>
  <si>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</si>
  <si>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</si>
  <si>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</si>
  <si>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</si>
  <si>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</si>
  <si>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</si>
  <si>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</si>
  <si>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</si>
  <si>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</si>
  <si>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</si>
  <si>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</si>
  <si>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</si>
  <si>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</si>
  <si>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</si>
  <si>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</si>
  <si>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</si>
  <si>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</si>
  <si>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</si>
  <si>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</si>
  <si>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</si>
  <si>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</si>
  <si>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</si>
  <si>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</si>
  <si>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</si>
  <si>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</si>
  <si>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</si>
  <si>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</si>
  <si>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</si>
  <si>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</si>
  <si>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</si>
  <si>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</si>
  <si>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</si>
  <si>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</si>
  <si>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</si>
  <si>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</si>
  <si>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</si>
  <si>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</si>
  <si>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</si>
  <si>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</si>
  <si>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</si>
  <si>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</si>
  <si>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</si>
  <si>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</si>
  <si>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</si>
  <si>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</si>
  <si>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</si>
  <si>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</si>
  <si>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</si>
  <si>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</si>
  <si>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</si>
  <si>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</si>
  <si>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</si>
  <si>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</si>
  <si>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</si>
  <si>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</si>
  <si>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</si>
  <si>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</si>
  <si>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</si>
  <si>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</si>
  <si>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</si>
  <si>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</si>
  <si>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</si>
  <si>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</si>
  <si>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</si>
  <si>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</si>
  <si>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</si>
  <si>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</si>
  <si>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</si>
  <si>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</si>
  <si>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</si>
  <si>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</si>
  <si>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</si>
  <si>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</si>
  <si>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</si>
  <si>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</si>
  <si>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</si>
  <si>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</si>
  <si>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</si>
  <si>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</si>
  <si>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</si>
  <si>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</si>
  <si>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</si>
  <si>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</si>
  <si>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</si>
  <si>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</si>
  <si>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</si>
  <si>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</si>
  <si>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</si>
  <si>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</si>
  <si>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</si>
  <si>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</si>
  <si>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</si>
  <si>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</si>
  <si>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</si>
  <si>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</si>
  <si>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</si>
  <si>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</si>
  <si>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</si>
  <si>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</si>
  <si>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</si>
  <si>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</si>
  <si>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</si>
  <si>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</si>
  <si>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</si>
  <si>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</si>
  <si>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</si>
  <si>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</si>
  <si>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</si>
  <si>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</si>
  <si>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</si>
  <si>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</si>
  <si>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</si>
  <si>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</si>
  <si>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</si>
  <si>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</si>
  <si>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</si>
  <si>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</si>
  <si>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</si>
  <si>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</si>
  <si>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</si>
  <si>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</si>
  <si>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</si>
  <si>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</si>
  <si>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</si>
  <si>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</si>
  <si>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</si>
  <si>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</si>
  <si>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</si>
  <si>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</si>
  <si>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</si>
  <si>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</si>
  <si>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</si>
  <si>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</si>
  <si>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</si>
  <si>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</si>
  <si>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</si>
  <si>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</si>
  <si>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</si>
  <si>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</si>
  <si>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</si>
  <si>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</si>
  <si>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</si>
  <si>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</si>
  <si>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</si>
  <si>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</si>
  <si>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</si>
  <si>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</si>
  <si>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</si>
  <si>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</si>
  <si>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</si>
  <si>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</si>
  <si>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</si>
  <si>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</si>
  <si>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</si>
  <si>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</si>
  <si>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</si>
  <si>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</si>
  <si>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</si>
  <si>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</si>
  <si>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</si>
  <si>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</si>
  <si>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</si>
  <si>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</si>
  <si>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</si>
  <si>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</si>
  <si>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</si>
  <si>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</si>
  <si>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</si>
  <si>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</si>
  <si>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</si>
  <si>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</si>
  <si>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</si>
  <si>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</si>
  <si>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</si>
  <si>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</si>
  <si>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</si>
  <si>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</si>
  <si>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</si>
  <si>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</si>
  <si>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</si>
  <si>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</si>
  <si>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</si>
  <si>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</si>
  <si>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</si>
  <si>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</si>
  <si>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</si>
  <si>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</si>
  <si>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</si>
  <si>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</si>
  <si>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</si>
  <si>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</si>
  <si>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</si>
  <si>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</si>
  <si>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</si>
  <si>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</si>
  <si>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</si>
  <si>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</si>
  <si>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</si>
  <si>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</si>
  <si>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</si>
  <si>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</si>
  <si>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</si>
  <si>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</si>
  <si>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</si>
  <si>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</si>
  <si>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</si>
  <si>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</si>
  <si>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</si>
  <si>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</si>
  <si>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</si>
  <si>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</si>
  <si>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</si>
  <si>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</si>
  <si>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</si>
  <si>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</si>
  <si>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</si>
  <si>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</si>
  <si>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</si>
  <si>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</si>
  <si>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</si>
  <si>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</si>
  <si>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</si>
  <si>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</si>
  <si>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</si>
  <si>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</si>
  <si>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</si>
  <si>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</si>
  <si>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</si>
  <si>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</si>
  <si>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</si>
  <si>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</si>
  <si>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</si>
  <si>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</si>
  <si>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</si>
  <si>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</si>
  <si>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</si>
  <si>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</si>
  <si>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</si>
  <si>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</si>
  <si>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</si>
  <si>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</si>
  <si>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</si>
  <si>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</si>
  <si>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</si>
  <si>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</si>
  <si>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</si>
  <si>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</si>
  <si>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</si>
  <si>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</si>
  <si>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</si>
  <si>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</si>
  <si>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</si>
  <si>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</si>
  <si>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</si>
  <si>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</si>
  <si>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</si>
  <si>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</si>
  <si>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</si>
  <si>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</si>
  <si>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</si>
  <si>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</si>
  <si>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</si>
  <si>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</si>
  <si>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</si>
  <si>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</si>
  <si>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</si>
  <si>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</si>
  <si>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</si>
  <si>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</si>
  <si>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</si>
  <si>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</si>
  <si>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</si>
  <si>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</si>
  <si>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</si>
  <si>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</si>
  <si>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</si>
  <si>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</si>
  <si>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</si>
  <si>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</si>
  <si>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</si>
  <si>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</si>
  <si>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</si>
  <si>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</si>
  <si>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</si>
  <si>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</si>
  <si>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</si>
  <si>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</si>
  <si>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</si>
  <si>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</si>
  <si>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</si>
  <si>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</si>
  <si>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</si>
  <si>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</si>
  <si>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</si>
  <si>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</si>
  <si>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</si>
  <si>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</si>
  <si>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</si>
  <si>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</si>
  <si>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</si>
  <si>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</si>
  <si>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</si>
  <si>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</si>
  <si>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</si>
  <si>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</si>
  <si>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</si>
  <si>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</si>
  <si>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</si>
  <si>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</si>
  <si>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</si>
  <si>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</si>
  <si>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</si>
  <si>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</si>
  <si>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</si>
  <si>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</si>
  <si>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</si>
  <si>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</si>
  <si>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</si>
  <si>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</si>
  <si>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</si>
  <si>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</si>
  <si>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</si>
  <si>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</si>
  <si>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</si>
  <si>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</si>
  <si>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</si>
  <si>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</si>
  <si>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</si>
  <si>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</si>
  <si>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</si>
  <si>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</si>
  <si>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</si>
  <si>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</si>
  <si>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</si>
  <si>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</si>
  <si>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</si>
  <si>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</si>
  <si>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</si>
  <si>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</si>
  <si>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</si>
  <si>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</si>
  <si>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</si>
  <si>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</si>
  <si>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</si>
  <si>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</si>
  <si>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</si>
  <si>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</si>
  <si>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</si>
  <si>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</si>
  <si>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</si>
  <si>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</si>
  <si>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</si>
  <si>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</si>
  <si>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</si>
  <si>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</si>
  <si>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</si>
  <si>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</si>
  <si>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</si>
  <si>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</si>
  <si>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</si>
  <si>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</si>
  <si>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</si>
  <si>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</si>
  <si>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</si>
  <si>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</si>
  <si>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</si>
  <si>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</si>
  <si>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</si>
  <si>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</si>
  <si>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</si>
  <si>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</si>
  <si>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</si>
  <si>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</si>
  <si>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</si>
  <si>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</si>
  <si>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</si>
  <si>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</si>
  <si>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</si>
  <si>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</si>
  <si>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</si>
  <si>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</si>
  <si>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</si>
  <si>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</si>
  <si>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</si>
  <si>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</si>
  <si>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</si>
  <si>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</si>
  <si>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</si>
  <si>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</si>
  <si>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</si>
  <si>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</si>
  <si>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</si>
  <si>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</si>
  <si>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</si>
  <si>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</si>
  <si>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</si>
  <si>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</si>
  <si>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</si>
  <si>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</si>
  <si>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</si>
  <si>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</si>
  <si>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</si>
  <si>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</si>
  <si>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</si>
  <si>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</si>
  <si>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</si>
  <si>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</si>
  <si>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</si>
  <si>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</si>
  <si>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</si>
  <si>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</si>
  <si>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</si>
  <si>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</si>
  <si>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</si>
  <si>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</si>
  <si>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</si>
  <si>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</si>
  <si>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</si>
  <si>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</si>
  <si>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</si>
  <si>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</si>
  <si>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</si>
  <si>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</si>
  <si>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</si>
  <si>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</si>
  <si>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</si>
  <si>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</si>
  <si>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</si>
  <si>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</si>
  <si>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</si>
  <si>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</si>
  <si>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</si>
  <si>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</si>
  <si>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</si>
  <si>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</si>
  <si>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</si>
  <si>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</si>
  <si>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</si>
  <si>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</si>
  <si>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</si>
  <si>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</si>
  <si>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</si>
  <si>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</si>
  <si>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</si>
  <si>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</si>
  <si>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</si>
  <si>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</si>
  <si>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</si>
  <si>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</si>
  <si>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</si>
  <si>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</si>
  <si>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</si>
  <si>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</si>
  <si>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</si>
  <si>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</si>
  <si>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</si>
  <si>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</si>
  <si>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</si>
  <si>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</si>
  <si>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</si>
  <si>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</si>
  <si>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</si>
  <si>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</si>
  <si>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</si>
  <si>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</si>
  <si>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</si>
  <si>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</si>
  <si>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</si>
  <si>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</si>
  <si>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</si>
  <si>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</si>
  <si>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</si>
  <si>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</si>
  <si>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</si>
  <si>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</si>
  <si>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</si>
  <si>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</si>
  <si>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</si>
  <si>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</si>
  <si>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</si>
  <si>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</si>
  <si>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</si>
  <si>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</si>
  <si>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</si>
  <si>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</si>
  <si>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</si>
  <si>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</si>
  <si>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</si>
  <si>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</si>
  <si>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</si>
  <si>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</si>
  <si>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</si>
  <si>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</si>
  <si>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</si>
  <si>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</si>
  <si>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</si>
  <si>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</si>
  <si>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</si>
  <si>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</si>
  <si>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</si>
  <si>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</si>
  <si>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</si>
  <si>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</si>
  <si>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</si>
  <si>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</si>
  <si>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</si>
  <si>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</si>
  <si>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</si>
  <si>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</si>
  <si>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</si>
  <si>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</si>
  <si>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</si>
  <si>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</si>
  <si>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</si>
  <si>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</si>
  <si>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</si>
  <si>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</si>
  <si>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</si>
  <si>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</si>
  <si>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</si>
  <si>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</si>
  <si>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</si>
  <si>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</si>
  <si>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</si>
  <si>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</si>
  <si>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</si>
  <si>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</si>
  <si>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</si>
  <si>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</si>
  <si>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</si>
  <si>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</si>
  <si>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</si>
  <si>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</si>
  <si>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</si>
  <si>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</si>
  <si>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</si>
  <si>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</si>
  <si>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</si>
  <si>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</si>
  <si>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</si>
  <si>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</si>
  <si>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</si>
  <si>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</si>
  <si>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</si>
  <si>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</si>
  <si>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</si>
  <si>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</si>
  <si>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</si>
  <si>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</si>
  <si>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</si>
  <si>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</si>
  <si>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</si>
  <si>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</si>
  <si>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</si>
  <si>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</si>
  <si>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</si>
  <si>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</si>
  <si>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</si>
  <si>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</si>
  <si>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</si>
  <si>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</si>
  <si>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</si>
  <si>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</si>
  <si>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</si>
  <si>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</si>
  <si>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</si>
  <si>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</si>
  <si>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</si>
  <si>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</si>
  <si>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</si>
  <si>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</si>
  <si>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</si>
  <si>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</si>
  <si>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</si>
  <si>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</si>
  <si>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</si>
  <si>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</si>
  <si>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</si>
  <si>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</si>
  <si>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</si>
  <si>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</si>
  <si>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</si>
  <si>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</si>
  <si>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</si>
  <si>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</si>
  <si>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</si>
  <si>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</si>
  <si>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</si>
  <si>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</si>
  <si>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</si>
  <si>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</si>
  <si>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</si>
  <si>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</si>
  <si>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</si>
  <si>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</si>
  <si>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</si>
  <si>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</si>
  <si>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</si>
  <si>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</si>
  <si>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</si>
  <si>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</si>
  <si>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</si>
  <si>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</si>
  <si>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</si>
  <si>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</si>
  <si>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</si>
  <si>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</si>
  <si>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</si>
  <si>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</si>
  <si>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</si>
  <si>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</si>
  <si>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</si>
  <si>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</si>
  <si>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</si>
  <si>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</si>
  <si>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</si>
  <si>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</si>
  <si>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</si>
  <si>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</si>
  <si>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</si>
  <si>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</si>
  <si>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</si>
  <si>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</si>
  <si>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</si>
  <si>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</si>
  <si>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</si>
  <si>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</si>
  <si>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</si>
  <si>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</si>
  <si>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</si>
  <si>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</si>
  <si>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</si>
  <si>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</si>
  <si>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</si>
  <si>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</si>
  <si>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</si>
  <si>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</si>
  <si>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</si>
  <si>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</si>
  <si>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</si>
  <si>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</si>
  <si>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</si>
  <si>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</si>
  <si>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</si>
  <si>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</si>
  <si>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</si>
  <si>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</si>
  <si>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</si>
  <si>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</si>
  <si>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</si>
  <si>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</si>
  <si>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</si>
  <si>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</si>
  <si>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</si>
  <si>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</si>
  <si>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</si>
  <si>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</si>
  <si>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</si>
  <si>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</si>
  <si>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</si>
  <si>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</si>
  <si>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</si>
  <si>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</si>
  <si>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</si>
  <si>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</si>
  <si>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</si>
  <si>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</si>
  <si>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</si>
  <si>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</si>
  <si>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</si>
  <si>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</si>
  <si>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</si>
  <si>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</si>
  <si>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</si>
  <si>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</si>
  <si>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</si>
  <si>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</si>
  <si>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</si>
  <si>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</si>
  <si>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</si>
  <si>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</si>
  <si>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</si>
  <si>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</si>
  <si>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</si>
  <si>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</si>
  <si>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</si>
  <si>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</si>
  <si>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</si>
  <si>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</si>
  <si>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</si>
  <si>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</si>
  <si>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</si>
  <si>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</si>
  <si>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</si>
  <si>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</si>
  <si>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</si>
  <si>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</si>
  <si>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</si>
  <si>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</si>
  <si>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</si>
  <si>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</si>
  <si>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</si>
  <si>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</si>
  <si>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</si>
  <si>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</si>
  <si>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</si>
  <si>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</si>
  <si>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</si>
  <si>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</si>
  <si>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</si>
  <si>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</si>
  <si>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</si>
  <si>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</si>
  <si>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</si>
  <si>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</si>
  <si>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</si>
  <si>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</si>
  <si>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</si>
  <si>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</si>
  <si>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</si>
  <si>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</si>
  <si>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</si>
  <si>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</si>
  <si>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</si>
  <si>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</si>
  <si>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</si>
  <si>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</si>
  <si>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</si>
  <si>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</si>
  <si>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</si>
  <si>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</si>
  <si>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</si>
  <si>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</si>
  <si>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</si>
  <si>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</si>
  <si>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</si>
  <si>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</si>
  <si>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</si>
  <si>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</si>
  <si>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</si>
  <si>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</si>
  <si>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</si>
  <si>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</si>
  <si>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</si>
  <si>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</si>
  <si>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</si>
  <si>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</si>
  <si>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</si>
  <si>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</si>
  <si>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</si>
  <si>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</si>
  <si>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</si>
  <si>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</si>
  <si>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</si>
  <si>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</si>
  <si>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</si>
  <si>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</si>
  <si>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</si>
  <si>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</si>
  <si>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</si>
  <si>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</si>
  <si>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</si>
  <si>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</si>
  <si>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</si>
  <si>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</si>
  <si>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</si>
  <si>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</si>
  <si>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</si>
  <si>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</si>
  <si>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</si>
  <si>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</si>
  <si>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</si>
  <si>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</si>
  <si>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</si>
  <si>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</si>
  <si>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</si>
  <si>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</si>
  <si>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</si>
  <si>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</si>
  <si>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</si>
  <si>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</si>
  <si>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</si>
  <si>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</si>
  <si>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</si>
  <si>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</si>
  <si>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</si>
  <si>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</si>
  <si>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</si>
  <si>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</si>
  <si>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</si>
  <si>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</si>
  <si>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</si>
  <si>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</si>
  <si>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</si>
  <si>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</si>
  <si>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</si>
  <si>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</si>
  <si>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</si>
  <si>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</si>
  <si>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</si>
  <si>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</si>
  <si>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</si>
  <si>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</si>
  <si>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</si>
  <si>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</si>
  <si>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</si>
  <si>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</si>
  <si>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</si>
  <si>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</si>
  <si>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</si>
  <si>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</si>
  <si>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</si>
  <si>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</si>
  <si>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</si>
  <si>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</si>
  <si>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</si>
  <si>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</si>
  <si>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</si>
  <si>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</si>
  <si>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</si>
  <si>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</si>
  <si>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</si>
  <si>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</si>
  <si>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</si>
  <si>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</si>
  <si>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</si>
  <si>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</si>
  <si>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</si>
  <si>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</si>
  <si>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</si>
  <si>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</si>
  <si>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</si>
  <si>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</si>
  <si>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</si>
  <si>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</si>
  <si>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</si>
  <si>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</si>
  <si>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</si>
  <si>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</si>
  <si>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</si>
  <si>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</si>
  <si>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</si>
  <si>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</si>
  <si>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</si>
  <si>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</si>
  <si>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</si>
  <si>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</si>
  <si>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</si>
  <si>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</si>
  <si>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</si>
  <si>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</si>
  <si>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</si>
  <si>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</si>
  <si>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</si>
  <si>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</si>
  <si>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</si>
  <si>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</si>
  <si>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</si>
  <si>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</si>
  <si>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</si>
  <si>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</si>
  <si>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</si>
  <si>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</si>
  <si>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</si>
  <si>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</si>
  <si>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</si>
  <si>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</si>
  <si>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</si>
  <si>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</si>
  <si>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</si>
  <si>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</si>
  <si>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</si>
  <si>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</si>
  <si>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</si>
  <si>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</si>
  <si>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</si>
  <si>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</si>
  <si>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</si>
  <si>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</si>
  <si>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</si>
  <si>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</si>
  <si>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</si>
  <si>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</si>
  <si>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</si>
  <si>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</si>
  <si>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</si>
  <si>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</si>
  <si>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</si>
  <si>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</si>
  <si>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</si>
  <si>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</si>
  <si>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</si>
  <si>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</si>
  <si>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</si>
  <si>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</si>
  <si>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</si>
  <si>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</si>
  <si>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</si>
  <si>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</si>
  <si>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</si>
  <si>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</si>
  <si>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</si>
  <si>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</si>
  <si>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</si>
  <si>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</si>
  <si>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</si>
  <si>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</si>
  <si>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</si>
  <si>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</si>
  <si>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</si>
  <si>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</si>
  <si>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</si>
  <si>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</si>
  <si>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</si>
  <si>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</si>
  <si>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</si>
  <si>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</si>
  <si>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</si>
  <si>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</si>
  <si>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</si>
  <si>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</si>
  <si>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</si>
  <si>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</si>
  <si>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</si>
  <si>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</si>
  <si>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</si>
  <si>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</si>
  <si>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</si>
  <si>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</si>
  <si>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</si>
  <si>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</si>
  <si>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</si>
  <si>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</si>
  <si>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</si>
  <si>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</si>
  <si>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</si>
  <si>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</si>
  <si>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</si>
  <si>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</si>
  <si>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</si>
  <si>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</si>
  <si>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</si>
  <si>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</si>
  <si>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</si>
  <si>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</si>
  <si>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</si>
  <si>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</si>
  <si>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</si>
  <si>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</si>
  <si>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</si>
  <si>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</si>
  <si>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</si>
  <si>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</si>
  <si>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</si>
  <si>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</si>
  <si>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</si>
  <si>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</si>
  <si>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</si>
  <si>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</si>
  <si>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</si>
  <si>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</si>
  <si>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</si>
  <si>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</si>
  <si>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</si>
  <si>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</si>
  <si>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</si>
  <si>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</si>
  <si>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</si>
  <si>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</si>
  <si>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</si>
  <si>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</si>
  <si>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</si>
  <si>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</si>
  <si>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</si>
  <si>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</si>
  <si>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</si>
  <si>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</si>
  <si>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</si>
  <si>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</si>
  <si>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</si>
  <si>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</si>
  <si>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</si>
  <si>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</si>
  <si>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</si>
  <si>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</si>
  <si>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</si>
  <si>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</si>
  <si>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</si>
  <si>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</si>
  <si>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</si>
  <si>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</si>
  <si>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</si>
  <si>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</si>
  <si>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</si>
  <si>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</si>
  <si>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</si>
  <si>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</si>
  <si>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</si>
  <si>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</si>
  <si>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</si>
  <si>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</si>
  <si>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</si>
  <si>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</si>
  <si>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</si>
  <si>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</si>
  <si>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</si>
  <si>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</si>
  <si>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</si>
  <si>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</si>
  <si>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</si>
  <si>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</si>
  <si>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</si>
  <si>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</si>
  <si>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</si>
  <si>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</si>
  <si>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</si>
  <si>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</si>
  <si>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</si>
  <si>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</si>
  <si>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</si>
  <si>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</si>
  <si>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</si>
  <si>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</si>
  <si>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</si>
  <si>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</si>
  <si>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</si>
  <si>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</si>
  <si>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</si>
  <si>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</si>
  <si>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</si>
  <si>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</si>
  <si>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</si>
  <si>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</si>
  <si>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</si>
  <si>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</si>
  <si>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</si>
  <si>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</si>
  <si>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</si>
  <si>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</si>
  <si>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</si>
  <si>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</si>
  <si>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</si>
  <si>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</si>
  <si>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</si>
  <si>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</si>
  <si>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</si>
  <si>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</si>
  <si>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</si>
  <si>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</si>
  <si>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</si>
  <si>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</si>
  <si>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</si>
  <si>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</si>
  <si>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</si>
  <si>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</si>
  <si>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</si>
  <si>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</si>
  <si>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</si>
  <si>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</si>
  <si>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</si>
  <si>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</si>
  <si>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</si>
  <si>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</si>
  <si>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</si>
  <si>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</si>
  <si>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</si>
  <si>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</si>
  <si>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</si>
  <si>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</si>
  <si>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</si>
  <si>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</si>
  <si>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</si>
  <si>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</si>
  <si>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</si>
  <si>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</si>
  <si>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</si>
  <si>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</si>
  <si>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</si>
  <si>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</si>
  <si>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</si>
  <si>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</si>
  <si>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</si>
  <si>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</si>
  <si>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</si>
  <si>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</si>
  <si>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</si>
  <si>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</si>
  <si>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</si>
  <si>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</si>
  <si>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</si>
  <si>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</si>
  <si>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</si>
  <si>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</si>
  <si>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</si>
  <si>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</si>
  <si>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</si>
  <si>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</si>
  <si>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</si>
  <si>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</si>
  <si>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</si>
  <si>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</si>
  <si>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</si>
  <si>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</si>
  <si>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</si>
  <si>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</si>
  <si>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</si>
  <si>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</si>
  <si>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</si>
  <si>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</si>
  <si>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</si>
  <si>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</si>
  <si>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</si>
  <si>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</si>
  <si>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</si>
  <si>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</si>
  <si>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</si>
  <si>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</si>
  <si>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</si>
  <si>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</si>
  <si>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</si>
  <si>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</si>
  <si>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</si>
  <si>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</si>
  <si>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</si>
  <si>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</si>
  <si>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</si>
  <si>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</si>
  <si>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</si>
  <si>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</si>
  <si>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</si>
  <si>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</si>
  <si>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</si>
  <si>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</si>
  <si>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</si>
  <si>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</si>
  <si>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</si>
  <si>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</si>
  <si>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</si>
  <si>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</si>
  <si>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</si>
  <si>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</si>
  <si>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</si>
  <si>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</si>
  <si>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</si>
  <si>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</si>
  <si>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</si>
  <si>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</si>
  <si>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</si>
  <si>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</si>
  <si>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</si>
  <si>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</si>
  <si>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</si>
  <si>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</si>
  <si>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</si>
  <si>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</si>
  <si>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</si>
  <si>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</si>
  <si>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</si>
  <si>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</si>
  <si>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</si>
  <si>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</si>
  <si>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</si>
  <si>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</si>
  <si>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</si>
  <si>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</si>
  <si>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</si>
  <si>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</si>
  <si>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</si>
  <si>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</si>
  <si>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</si>
  <si>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</si>
  <si>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</si>
  <si>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</si>
  <si>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</si>
  <si>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</si>
  <si>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</si>
  <si>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</si>
  <si>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</si>
  <si>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</si>
  <si>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</si>
  <si>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</si>
  <si>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</si>
  <si>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</si>
  <si>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</si>
  <si>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</si>
  <si>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</si>
  <si>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</si>
  <si>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</si>
  <si>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</si>
  <si>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</si>
  <si>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</si>
  <si>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</si>
  <si>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</si>
  <si>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</si>
  <si>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</si>
  <si>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</si>
  <si>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</si>
  <si>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</si>
  <si>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</si>
  <si>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</si>
  <si>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</si>
  <si>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</si>
  <si>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</si>
  <si>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</si>
  <si>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</si>
  <si>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</si>
  <si>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</si>
  <si>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</si>
  <si>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</si>
  <si>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</si>
  <si>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</si>
  <si>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</si>
  <si>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</si>
  <si>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</si>
  <si>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</si>
  <si>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</si>
  <si>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</si>
  <si>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</si>
  <si>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</si>
  <si>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</si>
  <si>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</si>
  <si>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</si>
  <si>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</si>
  <si>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</si>
  <si>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</si>
  <si>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</si>
  <si>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</si>
  <si>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</si>
  <si>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</si>
  <si>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</si>
  <si>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</si>
  <si>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</si>
  <si>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</si>
  <si>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</si>
  <si>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</si>
  <si>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</si>
  <si>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</si>
  <si>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</si>
  <si>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</si>
  <si>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</si>
  <si>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</si>
  <si>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</si>
  <si>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</si>
  <si>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</si>
  <si>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</si>
  <si>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</si>
  <si>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</si>
  <si>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</si>
  <si>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</si>
  <si>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</si>
  <si>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</si>
  <si>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</si>
  <si>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</si>
  <si>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</si>
  <si>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</si>
  <si>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</si>
  <si>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</si>
  <si>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</si>
  <si>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</si>
  <si>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</si>
  <si>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</si>
  <si>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</si>
  <si>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</si>
  <si>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</si>
  <si>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</si>
  <si>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</si>
  <si>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</si>
  <si>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</si>
  <si>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</si>
  <si>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</si>
  <si>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</si>
  <si>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</si>
  <si>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</si>
  <si>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</si>
  <si>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</si>
  <si>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</si>
  <si>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</si>
  <si>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</si>
  <si>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</si>
  <si>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</si>
  <si>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</si>
  <si>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</si>
  <si>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</si>
  <si>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</si>
  <si>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</si>
  <si>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</si>
  <si>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</si>
  <si>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</si>
  <si>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</si>
  <si>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</si>
  <si>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</si>
  <si>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</si>
  <si>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</si>
  <si>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</si>
  <si>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</si>
  <si>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</si>
  <si>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</si>
  <si>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</si>
  <si>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</si>
  <si>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</si>
  <si>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</si>
  <si>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</si>
  <si>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</si>
  <si>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</si>
  <si>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</si>
  <si>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</si>
  <si>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</si>
  <si>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</si>
  <si>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</si>
  <si>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</si>
  <si>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</si>
  <si>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</si>
  <si>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</si>
  <si>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</si>
  <si>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</si>
  <si>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</si>
  <si>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</si>
  <si>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</si>
  <si>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</si>
  <si>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</si>
  <si>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</si>
  <si>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</si>
  <si>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</si>
  <si>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</si>
  <si>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</si>
  <si>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</si>
  <si>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</si>
  <si>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</si>
  <si>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</si>
  <si>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</si>
  <si>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</si>
  <si>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</si>
  <si>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</si>
  <si>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</si>
  <si>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</si>
  <si>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</si>
  <si>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</si>
  <si>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</si>
  <si>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</si>
  <si>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</si>
  <si>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</si>
  <si>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</si>
  <si>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</si>
  <si>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</si>
  <si>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</si>
  <si>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</si>
  <si>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</si>
  <si>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</si>
  <si>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</si>
  <si>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</si>
  <si>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</si>
  <si>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</si>
  <si>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</si>
  <si>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</si>
  <si>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</si>
  <si>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</si>
  <si>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</si>
  <si>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</si>
  <si>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</si>
  <si>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</si>
  <si>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</si>
  <si>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</si>
  <si>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</si>
  <si>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</si>
  <si>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</si>
  <si>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</si>
  <si>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</si>
  <si>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</si>
  <si>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</si>
  <si>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</si>
  <si>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</si>
  <si>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</si>
  <si>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</si>
  <si>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</si>
  <si>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</si>
  <si>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</si>
  <si>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</si>
  <si>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</si>
  <si>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</si>
  <si>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</si>
  <si>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</si>
  <si>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</si>
  <si>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</si>
  <si>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</si>
  <si>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</si>
  <si>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</si>
  <si>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</si>
  <si>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</si>
  <si>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</si>
  <si>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</si>
  <si>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</si>
  <si>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</si>
  <si>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</si>
  <si>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</si>
  <si>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</si>
  <si>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</si>
  <si>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</si>
  <si>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</si>
  <si>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</si>
  <si>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</si>
  <si>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</si>
  <si>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</si>
  <si>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</si>
  <si>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</si>
  <si>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</si>
  <si>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</si>
  <si>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</si>
  <si>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</si>
  <si>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</si>
  <si>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</si>
  <si>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</si>
  <si>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</si>
  <si>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</si>
  <si>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</si>
  <si>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</si>
  <si>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</si>
  <si>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</si>
  <si>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</si>
  <si>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</si>
  <si>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</si>
  <si>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</si>
  <si>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</si>
  <si>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</si>
  <si>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</si>
  <si>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</si>
  <si>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</si>
  <si>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</si>
  <si>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</si>
  <si>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</si>
  <si>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</si>
  <si>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</si>
  <si>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</si>
  <si>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</si>
  <si>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</si>
  <si>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</si>
  <si>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</si>
  <si>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</si>
  <si>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</si>
  <si>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</si>
  <si>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</si>
  <si>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</si>
  <si>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</si>
  <si>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</si>
  <si>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</si>
  <si>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</si>
  <si>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</si>
  <si>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</si>
  <si>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</si>
  <si>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</si>
  <si>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</si>
  <si>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</si>
  <si>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</si>
  <si>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</si>
  <si>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</si>
  <si>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</si>
  <si>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</si>
  <si>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</si>
  <si>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</si>
  <si>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</si>
  <si>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</si>
  <si>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</si>
  <si>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</si>
  <si>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</si>
  <si>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</si>
  <si>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</si>
  <si>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</si>
  <si>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</si>
  <si>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</si>
  <si>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</si>
  <si>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</si>
  <si>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</si>
  <si>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</si>
  <si>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</si>
  <si>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</si>
  <si>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</si>
  <si>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</si>
  <si>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</si>
  <si>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</si>
  <si>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</si>
  <si>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</si>
  <si>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</si>
  <si>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</si>
  <si>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</si>
  <si>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</si>
  <si>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</si>
  <si>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</si>
  <si>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</si>
  <si>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</si>
  <si>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</si>
  <si>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</si>
  <si>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</si>
  <si>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</si>
  <si>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</si>
  <si>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</si>
  <si>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</si>
  <si>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</si>
  <si>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</si>
  <si>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</si>
  <si>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</si>
  <si>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</si>
  <si>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</si>
  <si>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</si>
  <si>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</si>
  <si>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</si>
  <si>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</si>
  <si>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</si>
  <si>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</si>
  <si>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</si>
  <si>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</si>
  <si>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</si>
  <si>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</si>
  <si>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</si>
  <si>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</si>
  <si>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</si>
  <si>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</si>
  <si>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</si>
  <si>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</si>
  <si>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</si>
  <si>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</si>
  <si>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</si>
  <si>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</si>
  <si>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</si>
  <si>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</si>
  <si>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</si>
  <si>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</si>
  <si>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</si>
  <si>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</si>
  <si>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</si>
  <si>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</si>
  <si>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</si>
  <si>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</si>
  <si>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</si>
  <si>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</si>
  <si>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</si>
  <si>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</si>
  <si>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</si>
  <si>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</si>
  <si>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</si>
  <si>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</si>
  <si>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</si>
  <si>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</si>
  <si>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</si>
  <si>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</si>
  <si>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</si>
  <si>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</si>
  <si>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</si>
  <si>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</si>
  <si>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</si>
  <si>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</si>
  <si>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</si>
  <si>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</si>
  <si>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</si>
  <si>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</si>
  <si>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</si>
  <si>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</si>
  <si>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</si>
  <si>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</si>
  <si>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</si>
  <si>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</si>
  <si>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</si>
  <si>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</si>
  <si>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</si>
  <si>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</si>
  <si>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</si>
  <si>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</si>
  <si>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</si>
  <si>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</si>
  <si>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</si>
  <si>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</si>
  <si>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</si>
  <si>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</si>
  <si>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</si>
  <si>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</si>
  <si>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</si>
  <si>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</si>
  <si>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</si>
  <si>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</si>
  <si>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</si>
  <si>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</si>
  <si>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</si>
  <si>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</si>
  <si>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</si>
  <si>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</si>
  <si>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</si>
  <si>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</si>
  <si>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</si>
  <si>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</si>
  <si>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</si>
  <si>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</si>
  <si>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</si>
  <si>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</si>
  <si>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</si>
  <si>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</si>
  <si>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</si>
  <si>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</si>
  <si>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</si>
  <si>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</si>
  <si>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</si>
  <si>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</si>
  <si>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</si>
  <si>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</si>
  <si>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</si>
  <si>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</si>
  <si>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</si>
  <si>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</si>
  <si>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</si>
  <si>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</si>
  <si>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</si>
  <si>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</si>
  <si>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</si>
  <si>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</si>
  <si>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</si>
  <si>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</si>
  <si>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</si>
  <si>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</si>
  <si>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</si>
  <si>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</si>
  <si>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</si>
  <si>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</si>
  <si>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</si>
  <si>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</si>
  <si>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</si>
  <si>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</si>
  <si>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</si>
  <si>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</si>
  <si>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</si>
  <si>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</si>
  <si>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</si>
  <si>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</si>
  <si>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</si>
  <si>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</si>
  <si>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</si>
  <si>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</si>
  <si>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</si>
  <si>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</si>
  <si>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</si>
  <si>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</si>
  <si>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</si>
  <si>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</si>
  <si>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</si>
  <si>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</si>
  <si>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</si>
  <si>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</si>
  <si>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</si>
  <si>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</si>
  <si>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</si>
  <si>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</si>
  <si>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</si>
  <si>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</si>
  <si>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</si>
  <si>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</si>
  <si>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</si>
  <si>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</si>
  <si>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</si>
  <si>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</si>
  <si>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</si>
  <si>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</si>
  <si>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</si>
  <si>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</si>
  <si>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</si>
  <si>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</si>
  <si>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</si>
  <si>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</si>
  <si>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</si>
  <si>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</si>
  <si>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</si>
  <si>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</si>
  <si>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</si>
  <si>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</si>
  <si>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</si>
  <si>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</si>
  <si>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</si>
  <si>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</si>
  <si>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</si>
  <si>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</si>
  <si>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</si>
  <si>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</si>
  <si>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</si>
  <si>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</si>
  <si>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</si>
  <si>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</si>
  <si>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</si>
  <si>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</si>
  <si>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</si>
  <si>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</si>
  <si>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</si>
  <si>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</si>
  <si>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</si>
  <si>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</si>
  <si>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</si>
  <si>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</si>
  <si>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</si>
  <si>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</si>
  <si>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</si>
  <si>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</si>
  <si>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</si>
  <si>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</si>
  <si>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</si>
  <si>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</si>
  <si>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</si>
  <si>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</si>
  <si>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</si>
  <si>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</si>
  <si>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</si>
  <si>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</si>
  <si>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</si>
  <si>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</si>
  <si>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</si>
  <si>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</si>
  <si>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</si>
  <si>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</si>
  <si>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</si>
  <si>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</si>
  <si>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</si>
  <si>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</si>
  <si>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</si>
  <si>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</si>
  <si>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</si>
  <si>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</si>
  <si>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</si>
  <si>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</si>
  <si>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</si>
  <si>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</si>
  <si>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</si>
  <si>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</si>
  <si>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</si>
  <si>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</si>
  <si>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</si>
  <si>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</si>
  <si>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</si>
  <si>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</si>
  <si>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</si>
  <si>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</si>
  <si>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</si>
  <si>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</si>
  <si>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</si>
  <si>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</si>
  <si>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</si>
  <si>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</si>
  <si>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</si>
  <si>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</si>
  <si>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</si>
  <si>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</si>
  <si>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</si>
  <si>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</si>
  <si>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</si>
  <si>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</si>
  <si>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</si>
  <si>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</si>
  <si>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</si>
  <si>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</si>
  <si>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</si>
  <si>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</si>
  <si>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</si>
  <si>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</si>
  <si>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</si>
  <si>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</si>
  <si>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</si>
  <si>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</si>
  <si>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</si>
  <si>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</si>
  <si>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</si>
  <si>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</si>
  <si>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</si>
  <si>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</si>
  <si>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</si>
  <si>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</si>
  <si>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</si>
  <si>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</si>
  <si>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</si>
  <si>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</si>
  <si>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</si>
  <si>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</si>
  <si>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</si>
  <si>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</si>
  <si>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</si>
  <si>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</si>
  <si>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</si>
  <si>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</si>
  <si>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</si>
  <si>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</si>
  <si>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</si>
  <si>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</si>
  <si>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</si>
  <si>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</si>
  <si>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</si>
  <si>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</si>
  <si>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</si>
  <si>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</si>
  <si>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</si>
  <si>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</si>
  <si>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</si>
  <si>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</si>
  <si>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</si>
  <si>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</si>
  <si>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</si>
  <si>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</si>
  <si>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</si>
  <si>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</si>
  <si>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</si>
  <si>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</si>
  <si>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</si>
  <si>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</si>
  <si>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</si>
  <si>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</si>
  <si>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</si>
  <si>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</si>
  <si>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</si>
  <si>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</si>
  <si>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</si>
  <si>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</si>
  <si>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</si>
  <si>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</si>
  <si>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</si>
  <si>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</si>
  <si>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</si>
  <si>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</si>
  <si>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</si>
  <si>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</si>
  <si>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</si>
  <si>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</si>
  <si>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</si>
  <si>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</si>
  <si>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</si>
  <si>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</si>
  <si>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</si>
  <si>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</si>
  <si>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</si>
  <si>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</si>
  <si>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</si>
  <si>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</si>
  <si>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</si>
  <si>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</si>
  <si>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</si>
  <si>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</si>
  <si>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</si>
  <si>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</si>
  <si>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</si>
  <si>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</si>
  <si>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</si>
  <si>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</si>
  <si>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</si>
  <si>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</si>
  <si>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</si>
  <si>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</si>
  <si>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</si>
  <si>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</si>
  <si>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</si>
  <si>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</si>
  <si>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</si>
  <si>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</si>
  <si>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</si>
  <si>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</si>
  <si>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</si>
  <si>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</si>
  <si>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</si>
  <si>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</si>
  <si>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</si>
  <si>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</si>
  <si>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</si>
  <si>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</si>
  <si>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</si>
  <si>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</si>
  <si>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</si>
  <si>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</si>
  <si>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</si>
  <si>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</si>
  <si>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</si>
  <si>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</si>
  <si>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</si>
  <si>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</si>
  <si>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</si>
  <si>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</si>
  <si>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</si>
  <si>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</si>
  <si>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</si>
  <si>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</si>
  <si>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</si>
  <si>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</si>
  <si>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</si>
  <si>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</si>
  <si>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</si>
  <si>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</si>
  <si>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</si>
  <si>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</si>
  <si>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</si>
  <si>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</si>
  <si>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</si>
  <si>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</si>
  <si>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</si>
  <si>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</si>
  <si>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</si>
  <si>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</si>
  <si>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</si>
  <si>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</si>
  <si>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</si>
  <si>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</si>
  <si>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</si>
  <si>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</si>
  <si>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</si>
  <si>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</si>
  <si>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</si>
  <si>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</si>
  <si>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</si>
  <si>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</si>
  <si>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</si>
  <si>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</si>
  <si>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</si>
  <si>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</si>
  <si>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</si>
  <si>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</si>
  <si>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</si>
  <si>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</si>
  <si>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</si>
  <si>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</si>
  <si>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</si>
  <si>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</si>
  <si>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</si>
  <si>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</si>
  <si>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</si>
  <si>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</si>
  <si>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</si>
  <si>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</si>
  <si>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</si>
  <si>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</si>
  <si>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</si>
  <si>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</si>
  <si>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</si>
  <si>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</si>
  <si>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</si>
  <si>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</si>
  <si>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</si>
  <si>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</si>
  <si>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</si>
  <si>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</si>
  <si>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</si>
  <si>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</si>
  <si>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</si>
  <si>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</si>
  <si>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</si>
  <si>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</si>
  <si>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</si>
  <si>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</si>
  <si>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</si>
  <si>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</si>
  <si>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</si>
  <si>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</si>
  <si>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</si>
  <si>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</si>
  <si>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</si>
  <si>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</si>
  <si>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</si>
  <si>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</si>
  <si>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</si>
  <si>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</si>
  <si>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</si>
  <si>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</si>
  <si>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</si>
  <si>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</si>
  <si>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</si>
  <si>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</si>
  <si>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</si>
  <si>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</si>
  <si>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</si>
  <si>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</si>
  <si>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</si>
  <si>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</si>
  <si>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</si>
  <si>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</si>
  <si>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</si>
  <si>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</si>
  <si>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</si>
  <si>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</si>
  <si>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</si>
  <si>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</si>
  <si>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</si>
  <si>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</si>
  <si>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</si>
  <si>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</si>
  <si>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</si>
  <si>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</si>
  <si>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</si>
  <si>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</si>
  <si>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</si>
  <si>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</si>
  <si>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</si>
  <si>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</si>
  <si>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</si>
  <si>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</si>
  <si>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</si>
  <si>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</si>
  <si>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</si>
  <si>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</si>
  <si>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</si>
  <si>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</si>
  <si>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</si>
  <si>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</si>
  <si>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</si>
  <si>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</si>
  <si>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</si>
  <si>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</si>
  <si>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</si>
  <si>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</si>
  <si>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</si>
  <si>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</si>
  <si>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</si>
  <si>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</si>
  <si>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</si>
  <si>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</si>
  <si>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</si>
  <si>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</si>
  <si>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</si>
  <si>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</si>
  <si>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</si>
  <si>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</si>
  <si>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</si>
  <si>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</si>
  <si>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</si>
  <si>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</si>
  <si>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</si>
  <si>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</si>
  <si>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</si>
  <si>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</si>
  <si>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</si>
  <si>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</si>
  <si>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</si>
  <si>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</si>
  <si>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</si>
  <si>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</si>
  <si>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</si>
  <si>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</si>
  <si>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</si>
  <si>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</si>
  <si>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</si>
  <si>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</si>
  <si>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</si>
  <si>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</si>
  <si>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</si>
  <si>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</si>
  <si>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</si>
  <si>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</si>
  <si>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</si>
  <si>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</si>
  <si>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</si>
  <si>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</si>
  <si>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</si>
  <si>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</si>
  <si>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</si>
  <si>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</si>
  <si>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</si>
  <si>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</si>
  <si>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</si>
  <si>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</si>
  <si>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</si>
  <si>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</si>
  <si>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</si>
  <si>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</si>
  <si>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</si>
  <si>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</si>
  <si>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</si>
  <si>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</si>
  <si>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</si>
  <si>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</si>
  <si>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</si>
  <si>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</si>
  <si>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</si>
  <si>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</si>
  <si>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</si>
  <si>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</si>
  <si>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</si>
  <si>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</si>
  <si>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</si>
  <si>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</si>
  <si>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</si>
  <si>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</si>
  <si>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</si>
  <si>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</si>
  <si>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</si>
  <si>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</si>
  <si>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</si>
  <si>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</si>
  <si>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</si>
  <si>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</si>
  <si>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</si>
  <si>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</si>
  <si>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</si>
  <si>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</si>
  <si>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</si>
  <si>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</si>
  <si>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</si>
  <si>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</si>
  <si>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</si>
  <si>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</si>
  <si>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</si>
  <si>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</si>
  <si>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</si>
  <si>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</si>
  <si>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</si>
  <si>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</si>
  <si>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</si>
  <si>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</si>
  <si>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</si>
  <si>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</si>
  <si>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</si>
  <si>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</si>
  <si>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</si>
  <si>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</si>
  <si>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</si>
  <si>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</si>
  <si>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</si>
  <si>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</si>
  <si>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</si>
  <si>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</si>
  <si>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</si>
  <si>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</si>
  <si>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</si>
  <si>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</si>
  <si>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</si>
  <si>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</si>
  <si>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</si>
  <si>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</si>
  <si>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</si>
  <si>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</si>
  <si>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</si>
  <si>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</si>
  <si>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</si>
  <si>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</si>
  <si>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</si>
  <si>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</si>
  <si>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</si>
  <si>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</si>
  <si>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</si>
  <si>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</si>
  <si>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</si>
  <si>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</si>
  <si>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</si>
  <si>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</si>
  <si>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</si>
  <si>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</si>
  <si>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</si>
  <si>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</si>
  <si>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</si>
  <si>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</si>
  <si>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</si>
  <si>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</si>
  <si>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</si>
  <si>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</si>
  <si>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</si>
  <si>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</si>
  <si>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</si>
  <si>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</si>
  <si>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</si>
  <si>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</si>
  <si>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</si>
  <si>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</si>
  <si>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</si>
  <si>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</si>
  <si>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</si>
  <si>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</si>
  <si>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</si>
  <si>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</si>
  <si>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</si>
  <si>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</si>
  <si>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</si>
  <si>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</si>
  <si>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</si>
  <si>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</si>
  <si>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</si>
  <si>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</si>
  <si>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</si>
  <si>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</si>
  <si>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</si>
  <si>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</si>
  <si>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</si>
  <si>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</si>
  <si>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</si>
  <si>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</si>
  <si>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</si>
  <si>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</si>
  <si>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</si>
  <si>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</si>
  <si>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</si>
  <si>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</si>
  <si>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</si>
  <si>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</si>
  <si>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</si>
  <si>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</si>
  <si>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</si>
  <si>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</si>
  <si>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</si>
  <si>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</si>
  <si>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</si>
  <si>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</si>
  <si>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</si>
  <si>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</si>
  <si>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</si>
  <si>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</si>
  <si>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</si>
  <si>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</si>
  <si>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</si>
  <si>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</si>
  <si>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</si>
  <si>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</si>
  <si>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</si>
  <si>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</si>
  <si>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</si>
  <si>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</si>
  <si>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</si>
  <si>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</si>
  <si>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</si>
  <si>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</si>
  <si>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</si>
  <si>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</si>
  <si>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</si>
  <si>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</si>
  <si>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</si>
  <si>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</si>
  <si>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</si>
  <si>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</si>
  <si>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</si>
  <si>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</si>
  <si>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</si>
  <si>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</si>
  <si>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</si>
  <si>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</si>
  <si>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</si>
  <si>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</si>
  <si>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</si>
  <si>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</si>
  <si>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</si>
  <si>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</si>
  <si>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</si>
  <si>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</si>
  <si>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</si>
  <si>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</si>
  <si>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</si>
  <si>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</si>
  <si>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</si>
  <si>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</si>
  <si>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</si>
  <si>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</si>
  <si>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</si>
  <si>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</si>
  <si>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</si>
  <si>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</si>
  <si>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</si>
  <si>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</si>
  <si>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</si>
  <si>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</si>
  <si>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</si>
  <si>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</si>
  <si>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</si>
  <si>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</si>
  <si>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</si>
  <si>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</si>
  <si>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</si>
  <si>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</si>
  <si>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</si>
  <si>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</si>
  <si>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</si>
  <si>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</si>
  <si>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</si>
  <si>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</si>
  <si>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</si>
  <si>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</si>
  <si>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</si>
  <si>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</si>
  <si>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</si>
  <si>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</si>
  <si>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</si>
  <si>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</si>
  <si>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</si>
  <si>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</si>
  <si>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</si>
  <si>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</si>
  <si>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</si>
  <si>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</si>
  <si>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</si>
  <si>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</si>
  <si>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</si>
  <si>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</si>
  <si>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</si>
  <si>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</si>
  <si>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</si>
  <si>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</si>
  <si>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</si>
  <si>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</si>
  <si>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</si>
  <si>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</si>
  <si>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</si>
  <si>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</si>
  <si>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</si>
  <si>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</si>
  <si>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</si>
  <si>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</si>
  <si>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</si>
  <si>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</si>
  <si>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</si>
  <si>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</si>
  <si>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</si>
  <si>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</si>
  <si>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</si>
  <si>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</si>
  <si>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</si>
  <si>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</si>
  <si>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</si>
  <si>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</si>
  <si>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</si>
  <si>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</si>
  <si>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</si>
  <si>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</si>
  <si>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</si>
  <si>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</si>
  <si>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</si>
  <si>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</si>
  <si>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</si>
  <si>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</si>
  <si>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</si>
  <si>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</si>
  <si>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</si>
  <si>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</si>
  <si>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</si>
  <si>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</si>
  <si>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</si>
  <si>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</si>
  <si>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</si>
  <si>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</si>
  <si>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</si>
  <si>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</si>
  <si>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</si>
  <si>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</si>
  <si>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</si>
  <si>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</si>
  <si>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</si>
  <si>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</si>
  <si>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</si>
  <si>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</si>
  <si>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</si>
  <si>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</si>
  <si>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</si>
  <si>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</si>
  <si>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</si>
  <si>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</si>
  <si>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</si>
  <si>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</si>
  <si>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</si>
  <si>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</si>
  <si>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</si>
  <si>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</si>
  <si>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</si>
  <si>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</si>
  <si>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</si>
  <si>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</si>
  <si>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</si>
  <si>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</si>
  <si>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</si>
  <si>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</si>
  <si>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</si>
  <si>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</si>
  <si>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</si>
  <si>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</si>
  <si>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</si>
  <si>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</si>
  <si>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</si>
  <si>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</si>
  <si>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</si>
  <si>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</si>
  <si>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</si>
  <si>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</si>
  <si>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</si>
  <si>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</si>
  <si>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</si>
  <si>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</si>
  <si>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</si>
  <si>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</si>
  <si>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</si>
  <si>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</si>
  <si>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</si>
  <si>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</si>
  <si>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</si>
  <si>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</si>
  <si>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</si>
  <si>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</si>
  <si>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</si>
  <si>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</si>
  <si>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</si>
  <si>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</si>
  <si>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</si>
  <si>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</si>
  <si>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</si>
  <si>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</si>
  <si>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</si>
  <si>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</si>
  <si>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</si>
  <si>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</si>
  <si>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</si>
  <si>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</si>
  <si>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</si>
  <si>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</si>
  <si>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</si>
  <si>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</si>
  <si>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</si>
  <si>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</si>
  <si>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</si>
  <si>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</si>
  <si>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</si>
  <si>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</si>
  <si>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</si>
  <si>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</si>
  <si>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</si>
  <si>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</si>
  <si>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</si>
  <si>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</si>
  <si>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</si>
  <si>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</si>
  <si>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</si>
  <si>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</si>
  <si>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</si>
  <si>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</si>
  <si>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</si>
  <si>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</si>
  <si>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</si>
  <si>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</si>
  <si>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</si>
  <si>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</si>
  <si>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</si>
  <si>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</si>
  <si>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</si>
  <si>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</si>
  <si>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</si>
  <si>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</si>
  <si>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</si>
  <si>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</si>
  <si>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</si>
  <si>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</si>
  <si>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</si>
  <si>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</si>
  <si>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</si>
  <si>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</si>
  <si>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</si>
  <si>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</si>
  <si>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</si>
  <si>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</si>
  <si>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</si>
  <si>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</si>
  <si>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</si>
  <si>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</si>
  <si>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</si>
  <si>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</si>
  <si>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</si>
  <si>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</si>
  <si>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</si>
  <si>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</si>
  <si>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</si>
  <si>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</si>
  <si>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</si>
  <si>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</si>
  <si>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</si>
  <si>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</si>
  <si>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</si>
  <si>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</si>
  <si>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</si>
  <si>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</si>
  <si>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</si>
  <si>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</si>
  <si>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</si>
  <si>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</si>
  <si>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</si>
  <si>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</si>
  <si>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</si>
  <si>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</si>
  <si>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</si>
  <si>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</si>
  <si>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</si>
  <si>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</si>
  <si>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</si>
  <si>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</si>
  <si>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</si>
  <si>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</si>
  <si>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</si>
  <si>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</si>
  <si>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</si>
  <si>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</si>
  <si>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</si>
  <si>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</si>
  <si>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</si>
  <si>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</si>
  <si>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</si>
  <si>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</si>
  <si>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</si>
  <si>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</si>
  <si>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</si>
  <si>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</si>
  <si>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</si>
  <si>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</si>
  <si>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</si>
  <si>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</si>
  <si>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</si>
  <si>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</si>
  <si>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</si>
  <si>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</si>
  <si>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</si>
  <si>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</si>
  <si>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</si>
  <si>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</si>
  <si>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</si>
  <si>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</si>
  <si>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</si>
  <si>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</si>
  <si>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</si>
  <si>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</si>
  <si>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</si>
  <si>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</si>
  <si>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</si>
  <si>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</si>
  <si>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</si>
  <si>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</si>
  <si>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</si>
  <si>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</si>
  <si>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</si>
  <si>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</si>
  <si>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</si>
  <si>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</si>
  <si>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</si>
  <si>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</si>
  <si>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</si>
  <si>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</si>
  <si>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</si>
  <si>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</si>
  <si>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</si>
  <si>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</si>
  <si>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</si>
  <si>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</si>
  <si>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</si>
  <si>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</si>
  <si>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</si>
  <si>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</si>
  <si>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</si>
  <si>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</si>
  <si>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</si>
  <si>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</si>
  <si>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</si>
  <si>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</si>
  <si>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</si>
  <si>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</si>
  <si>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</si>
  <si>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</si>
  <si>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</si>
  <si>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</si>
  <si>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</si>
  <si>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</si>
  <si>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</si>
  <si>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</si>
  <si>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</si>
  <si>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</si>
  <si>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</si>
  <si>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</si>
  <si>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</si>
  <si>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</si>
  <si>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</si>
  <si>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</si>
  <si>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</si>
  <si>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</si>
  <si>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</si>
  <si>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</si>
  <si>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</si>
  <si>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</si>
  <si>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</si>
  <si>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</si>
  <si>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</si>
  <si>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</si>
  <si>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</si>
  <si>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</si>
  <si>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</si>
  <si>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</si>
  <si>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</si>
  <si>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</si>
  <si>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</si>
  <si>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</si>
  <si>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</si>
  <si>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</si>
  <si>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</si>
  <si>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</si>
  <si>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</si>
  <si>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</si>
  <si>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</si>
  <si>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</si>
  <si>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</si>
  <si>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</si>
  <si>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</si>
  <si>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</si>
  <si>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</si>
  <si>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</si>
  <si>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</si>
  <si>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</si>
  <si>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</si>
  <si>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</si>
  <si>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</si>
  <si>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</si>
  <si>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</si>
  <si>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</si>
  <si>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</si>
  <si>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</si>
  <si>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</si>
  <si>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</si>
  <si>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</si>
  <si>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</si>
  <si>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</si>
  <si>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</si>
  <si>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</si>
  <si>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</si>
  <si>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</si>
  <si>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</si>
  <si>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</si>
  <si>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</si>
  <si>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</si>
  <si>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</si>
  <si>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</si>
  <si>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</si>
  <si>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</si>
  <si>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</si>
  <si>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</si>
  <si>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</si>
  <si>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</si>
  <si>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</si>
  <si>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</si>
  <si>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</si>
  <si>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</si>
  <si>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</si>
  <si>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</si>
  <si>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</si>
  <si>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</si>
  <si>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</si>
  <si>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</si>
  <si>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</si>
  <si>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</si>
  <si>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</si>
  <si>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</si>
  <si>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</si>
  <si>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</si>
  <si>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</si>
  <si>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</si>
  <si>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</si>
  <si>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</si>
  <si>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</si>
  <si>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</si>
  <si>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</si>
  <si>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</si>
  <si>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</si>
  <si>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</si>
  <si>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</si>
  <si>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</si>
  <si>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</si>
  <si>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</si>
  <si>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</si>
  <si>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</si>
  <si>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</si>
  <si>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</si>
  <si>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</si>
  <si>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</si>
  <si>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</si>
  <si>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</si>
  <si>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</si>
  <si>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</si>
  <si>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</si>
  <si>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</si>
  <si>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</si>
  <si>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</si>
  <si>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</si>
  <si>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</si>
  <si>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</si>
  <si>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</si>
  <si>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</si>
  <si>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</si>
  <si>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</si>
  <si>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</si>
  <si>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</si>
  <si>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</si>
  <si>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</si>
  <si>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</si>
  <si>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</si>
  <si>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</si>
  <si>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</si>
  <si>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</si>
  <si>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</si>
  <si>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</si>
  <si>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</si>
  <si>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</si>
  <si>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</si>
  <si>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</si>
  <si>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</si>
  <si>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</si>
  <si>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</si>
  <si>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</si>
  <si>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</si>
  <si>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</si>
  <si>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</si>
  <si>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</si>
  <si>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</si>
  <si>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</si>
  <si>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</si>
  <si>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</si>
  <si>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</si>
  <si>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</si>
  <si>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</si>
  <si>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</si>
  <si>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</si>
  <si>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</si>
  <si>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</si>
  <si>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</si>
  <si>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</si>
  <si>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</si>
  <si>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</si>
  <si>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</si>
  <si>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</si>
  <si>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</si>
  <si>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</si>
  <si>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</si>
  <si>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</si>
  <si>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</si>
  <si>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</si>
  <si>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</si>
  <si>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</si>
  <si>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</si>
  <si>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</si>
  <si>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</si>
  <si>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</si>
  <si>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</si>
  <si>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</si>
  <si>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</si>
  <si>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</si>
  <si>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</si>
  <si>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</si>
  <si>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</si>
  <si>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</si>
  <si>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</si>
  <si>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</si>
  <si>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</si>
  <si>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</si>
  <si>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</si>
  <si>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</si>
  <si>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</si>
  <si>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</si>
  <si>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</si>
  <si>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</si>
  <si>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</si>
  <si>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</si>
  <si>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</si>
  <si>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</si>
  <si>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</si>
  <si>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</si>
  <si>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</si>
  <si>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</si>
  <si>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</si>
  <si>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</si>
  <si>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</si>
  <si>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</si>
  <si>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</si>
  <si>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</si>
  <si>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</si>
  <si>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</si>
  <si>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</si>
  <si>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</si>
  <si>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</si>
  <si>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</si>
  <si>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</si>
  <si>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</si>
  <si>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</si>
  <si>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</si>
  <si>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</si>
  <si>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</si>
  <si>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</si>
  <si>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</si>
  <si>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</si>
  <si>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</si>
  <si>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</si>
  <si>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</si>
  <si>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</si>
  <si>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</si>
  <si>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</si>
  <si>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</si>
  <si>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</si>
  <si>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</si>
  <si>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</si>
  <si>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</si>
  <si>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</si>
  <si>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</si>
  <si>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</si>
  <si>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</si>
  <si>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</si>
  <si>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</si>
  <si>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</si>
  <si>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</si>
  <si>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</si>
  <si>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</si>
  <si>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</si>
  <si>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</si>
  <si>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</si>
  <si>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</si>
  <si>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</si>
  <si>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</si>
  <si>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</si>
  <si>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</si>
  <si>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</si>
  <si>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</si>
  <si>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</si>
  <si>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</si>
  <si>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</si>
  <si>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</si>
  <si>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</si>
  <si>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</si>
  <si>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</si>
  <si>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</si>
  <si>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</si>
  <si>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</si>
  <si>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</si>
  <si>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</si>
  <si>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</si>
  <si>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</si>
  <si>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</si>
  <si>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</si>
  <si>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</si>
  <si>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</si>
  <si>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</si>
  <si>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</si>
  <si>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</si>
  <si>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</si>
  <si>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</si>
  <si>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</si>
  <si>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</si>
  <si>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</si>
  <si>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</si>
  <si>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</si>
  <si>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</si>
  <si>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</si>
  <si>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</si>
  <si>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</si>
  <si>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</si>
  <si>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</si>
  <si>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</si>
  <si>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</si>
  <si>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</si>
  <si>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</si>
  <si>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</si>
  <si>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</si>
  <si>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</si>
  <si>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</si>
  <si>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</si>
  <si>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</si>
  <si>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</si>
  <si>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</si>
  <si>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</si>
  <si>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</si>
  <si>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</si>
  <si>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</si>
  <si>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</si>
  <si>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</si>
  <si>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</si>
  <si>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</si>
  <si>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</si>
  <si>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</si>
  <si>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</si>
  <si>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</si>
  <si>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</si>
  <si>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</si>
  <si>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</si>
  <si>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</si>
  <si>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</si>
  <si>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</si>
  <si>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</si>
  <si>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</si>
  <si>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</si>
  <si>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</si>
  <si>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</si>
  <si>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</si>
  <si>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</si>
  <si>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</si>
  <si>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</si>
  <si>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</si>
  <si>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</si>
  <si>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</si>
  <si>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</si>
  <si>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</si>
  <si>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</si>
  <si>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</si>
  <si>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</si>
  <si>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</si>
  <si>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</si>
  <si>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</si>
  <si>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</si>
  <si>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</si>
  <si>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</si>
  <si>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</si>
  <si>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</si>
  <si>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</si>
  <si>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</si>
  <si>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</si>
  <si>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</si>
  <si>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</si>
  <si>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</si>
  <si>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</si>
  <si>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</si>
  <si>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</si>
  <si>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</si>
  <si>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</si>
  <si>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</si>
  <si>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</si>
  <si>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</si>
  <si>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</si>
  <si>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</si>
  <si>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</si>
  <si>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</si>
  <si>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</si>
  <si>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</si>
  <si>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</si>
  <si>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</si>
  <si>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</si>
  <si>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</si>
  <si>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</si>
  <si>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</si>
  <si>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</si>
  <si>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</si>
  <si>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</si>
  <si>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</si>
  <si>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</si>
  <si>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</si>
  <si>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</si>
  <si>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</si>
  <si>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</si>
  <si>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</si>
  <si>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</si>
  <si>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</si>
  <si>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</si>
  <si>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</si>
  <si>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</si>
  <si>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</si>
  <si>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</si>
  <si>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</si>
  <si>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</si>
  <si>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</si>
  <si>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</si>
  <si>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</si>
  <si>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</si>
  <si>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</si>
  <si>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</si>
  <si>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</si>
  <si>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</si>
  <si>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</si>
  <si>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</si>
  <si>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</si>
  <si>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</si>
  <si>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</si>
  <si>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</si>
  <si>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</si>
  <si>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</si>
  <si>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</si>
  <si>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</si>
  <si>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</si>
  <si>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</si>
  <si>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</si>
  <si>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</si>
  <si>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</si>
  <si>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</si>
  <si>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</si>
  <si>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</si>
  <si>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</si>
  <si>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</si>
  <si>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</si>
  <si>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</si>
  <si>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</si>
  <si>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</si>
  <si>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</si>
  <si>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</si>
  <si>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</si>
  <si>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</si>
  <si>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</si>
  <si>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</si>
  <si>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</si>
  <si>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</si>
  <si>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</si>
  <si>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</si>
  <si>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</si>
  <si>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</si>
  <si>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</si>
  <si>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</si>
  <si>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</si>
  <si>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</si>
  <si>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</si>
  <si>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</si>
  <si>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</si>
  <si>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</si>
  <si>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</si>
  <si>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</si>
  <si>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</si>
  <si>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</si>
  <si>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</si>
  <si>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</si>
  <si>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</si>
  <si>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</si>
  <si>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</si>
  <si>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</si>
  <si>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</si>
  <si>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</si>
  <si>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</si>
  <si>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</si>
  <si>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</si>
  <si>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</si>
  <si>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</si>
  <si>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</si>
  <si>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</si>
  <si>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</si>
  <si>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</si>
  <si>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</si>
  <si>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</si>
  <si>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</si>
  <si>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</si>
  <si>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</si>
  <si>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</si>
  <si>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</si>
  <si>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</si>
  <si>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</si>
  <si>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</si>
  <si>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</si>
  <si>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</si>
  <si>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</si>
  <si>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</si>
  <si>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</si>
  <si>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</si>
  <si>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</si>
  <si>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</si>
  <si>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</si>
  <si>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</si>
  <si>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</si>
  <si>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</si>
  <si>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</si>
  <si>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</si>
  <si>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</si>
  <si>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</si>
  <si>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</si>
  <si>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</si>
  <si>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</si>
  <si>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</si>
  <si>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</si>
  <si>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</si>
  <si>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</si>
  <si>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</si>
  <si>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</si>
  <si>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</si>
  <si>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</si>
  <si>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</si>
  <si>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</si>
  <si>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</si>
  <si>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</si>
  <si>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</si>
  <si>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</si>
  <si>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</si>
  <si>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</si>
  <si>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</si>
  <si>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</si>
  <si>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</si>
  <si>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</si>
  <si>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</si>
  <si>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</si>
  <si>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</si>
  <si>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</si>
  <si>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</si>
  <si>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</si>
  <si>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</si>
  <si>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</si>
  <si>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</si>
  <si>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</si>
  <si>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</si>
  <si>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</si>
  <si>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</si>
  <si>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</si>
  <si>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</si>
  <si>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</si>
  <si>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</si>
  <si>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</si>
  <si>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</si>
  <si>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</si>
  <si>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</si>
  <si>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</si>
  <si>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</si>
  <si>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</si>
  <si>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</si>
  <si>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</si>
  <si>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</si>
  <si>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</si>
  <si>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</si>
  <si>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</si>
  <si>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</si>
  <si>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</si>
  <si>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</si>
  <si>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</si>
  <si>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</si>
  <si>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</si>
  <si>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</si>
  <si>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</si>
  <si>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</si>
  <si>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</si>
  <si>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</si>
  <si>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</si>
  <si>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</si>
  <si>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</si>
  <si>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</si>
  <si>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</si>
  <si>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</si>
  <si>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</si>
  <si>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</si>
  <si>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</si>
  <si>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</si>
  <si>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</si>
  <si>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</si>
  <si>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</si>
  <si>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</si>
  <si>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</si>
  <si>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</si>
  <si>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</si>
  <si>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</si>
  <si>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</si>
  <si>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</si>
  <si>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</si>
  <si>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</si>
  <si>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</si>
  <si>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</si>
  <si>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</si>
  <si>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</si>
  <si>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</si>
  <si>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</si>
  <si>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</si>
  <si>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</si>
  <si>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</si>
  <si>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</si>
  <si>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</si>
  <si>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</si>
  <si>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</si>
  <si>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</si>
  <si>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</si>
  <si>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</si>
  <si>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</si>
  <si>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</si>
  <si>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</si>
  <si>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</si>
  <si>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</si>
  <si>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</si>
  <si>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</si>
  <si>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</si>
  <si>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</si>
  <si>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</si>
  <si>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</si>
  <si>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</si>
  <si>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</si>
  <si>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</si>
  <si>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</si>
  <si>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</si>
  <si>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</si>
  <si>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</si>
  <si>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</si>
  <si>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</si>
  <si>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</si>
  <si>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</si>
  <si>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</si>
  <si>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</si>
  <si>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</si>
  <si>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</si>
  <si>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</si>
  <si>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</si>
  <si>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</si>
  <si>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</si>
  <si>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</si>
  <si>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</si>
  <si>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</si>
  <si>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</si>
  <si>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</si>
  <si>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</si>
  <si>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</si>
  <si>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</si>
  <si>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</si>
  <si>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</si>
  <si>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</si>
  <si>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</si>
  <si>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</si>
  <si>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</si>
  <si>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</si>
  <si>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</si>
  <si>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</si>
  <si>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</si>
  <si>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</si>
  <si>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</si>
  <si>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</si>
  <si>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</si>
  <si>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</si>
  <si>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</si>
  <si>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</si>
  <si>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</si>
  <si>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</si>
  <si>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</si>
  <si>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</si>
  <si>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</si>
  <si>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</si>
  <si>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</si>
  <si>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</si>
  <si>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</si>
  <si>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</si>
  <si>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</si>
  <si>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</si>
  <si>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</si>
  <si>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</si>
  <si>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</si>
  <si>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</si>
  <si>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</si>
  <si>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</si>
  <si>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</si>
  <si>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</si>
  <si>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</si>
  <si>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</si>
  <si>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</si>
  <si>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</si>
  <si>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</si>
  <si>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</si>
  <si>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</si>
  <si>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</si>
  <si>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</si>
  <si>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</si>
  <si>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</si>
  <si>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</si>
  <si>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</si>
  <si>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</si>
  <si>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</si>
  <si>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</si>
  <si>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</si>
  <si>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</si>
  <si>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</si>
  <si>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</si>
  <si>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</si>
  <si>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</si>
  <si>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</si>
  <si>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</si>
  <si>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</si>
  <si>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</si>
  <si>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</si>
  <si>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</si>
  <si>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</si>
  <si>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</si>
  <si>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</si>
  <si>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</si>
  <si>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</si>
  <si>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</si>
  <si>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</si>
  <si>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</si>
  <si>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</si>
  <si>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</si>
  <si>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</si>
  <si>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</si>
  <si>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</si>
  <si>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</si>
  <si>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</si>
  <si>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</si>
  <si>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</si>
  <si>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</si>
  <si>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</si>
  <si>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</si>
  <si>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</si>
  <si>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</si>
  <si>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</si>
  <si>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</si>
  <si>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</si>
  <si>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</si>
  <si>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</si>
  <si>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</si>
  <si>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</si>
  <si>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</si>
  <si>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</si>
  <si>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</si>
  <si>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</si>
  <si>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</si>
  <si>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</si>
  <si>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</si>
  <si>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</si>
  <si>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</si>
  <si>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</si>
  <si>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</si>
  <si>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</si>
  <si>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</si>
  <si>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</si>
  <si>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</si>
  <si>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</si>
  <si>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</si>
  <si>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</si>
  <si>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</si>
  <si>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</si>
  <si>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</si>
  <si>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</si>
  <si>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</si>
  <si>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</si>
  <si>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</si>
  <si>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</si>
  <si>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</si>
  <si>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</si>
  <si>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</si>
  <si>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</si>
  <si>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</si>
  <si>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</si>
  <si>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</si>
  <si>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</si>
  <si>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</si>
  <si>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</si>
  <si>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</si>
  <si>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</si>
  <si>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</si>
  <si>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</si>
  <si>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</si>
  <si>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</si>
  <si>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</si>
  <si>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</si>
  <si>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</si>
  <si>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</si>
  <si>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</si>
  <si>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</si>
  <si>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</si>
  <si>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</si>
  <si>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</si>
  <si>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</si>
  <si>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</si>
  <si>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</si>
  <si>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</si>
  <si>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</si>
  <si>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</si>
  <si>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</si>
  <si>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</si>
  <si>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</si>
  <si>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</si>
  <si>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</si>
  <si>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</si>
  <si>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</si>
  <si>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</si>
  <si>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</si>
  <si>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</si>
  <si>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</si>
  <si>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</si>
  <si>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</si>
  <si>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</si>
  <si>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</si>
  <si>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</si>
  <si>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</si>
  <si>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</si>
  <si>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</si>
  <si>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</si>
  <si>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</si>
  <si>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</si>
  <si>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</si>
  <si>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</si>
  <si>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</si>
  <si>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</si>
  <si>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</si>
  <si>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</si>
  <si>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</si>
  <si>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</si>
  <si>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</si>
  <si>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</si>
  <si>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</si>
  <si>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</si>
  <si>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</si>
  <si>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</si>
  <si>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</si>
  <si>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</si>
  <si>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</si>
  <si>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</si>
  <si>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</si>
  <si>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</si>
  <si>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</si>
  <si>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</si>
  <si>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</si>
  <si>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</si>
  <si>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</si>
  <si>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</si>
  <si>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</si>
  <si>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</si>
  <si>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</si>
  <si>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</si>
  <si>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</si>
  <si>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</si>
  <si>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</si>
  <si>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</si>
  <si>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</si>
  <si>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</si>
  <si>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</si>
  <si>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</si>
  <si>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</si>
  <si>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</si>
  <si>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</si>
  <si>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</si>
  <si>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</si>
  <si>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</si>
  <si>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</si>
  <si>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</si>
  <si>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</si>
  <si>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</si>
  <si>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</si>
  <si>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</si>
  <si>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</si>
  <si>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</si>
  <si>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</si>
  <si>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</si>
  <si>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</si>
  <si>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</si>
  <si>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</si>
  <si>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</si>
  <si>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</si>
  <si>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</si>
  <si>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</si>
  <si>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</si>
  <si>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</si>
  <si>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</si>
  <si>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</si>
  <si>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</si>
  <si>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</si>
  <si>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</si>
  <si>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</si>
  <si>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</si>
  <si>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</si>
  <si>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</si>
  <si>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</si>
  <si>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</si>
  <si>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</si>
  <si>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</si>
  <si>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</si>
  <si>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</si>
  <si>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</si>
  <si>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</si>
  <si>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</si>
  <si>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</si>
  <si>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</si>
  <si>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</si>
  <si>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</si>
  <si>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</si>
  <si>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</si>
  <si>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</si>
  <si>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</si>
  <si>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</si>
  <si>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</si>
  <si>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</si>
  <si>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</si>
  <si>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</si>
  <si>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</si>
  <si>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</si>
  <si>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</si>
  <si>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</si>
  <si>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</si>
  <si>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</si>
  <si>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</si>
  <si>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</si>
  <si>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</si>
  <si>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</si>
  <si>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</si>
  <si>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</si>
  <si>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</si>
  <si>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</si>
  <si>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</si>
  <si>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</si>
  <si>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</si>
  <si>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</si>
  <si>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</si>
  <si>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</si>
  <si>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</si>
  <si>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</si>
  <si>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</si>
  <si>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</si>
  <si>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</si>
  <si>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</si>
  <si>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</si>
  <si>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</si>
  <si>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</si>
  <si>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</si>
  <si>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</si>
  <si>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</si>
  <si>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</si>
  <si>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</si>
  <si>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</si>
  <si>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</si>
  <si>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</si>
  <si>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</si>
  <si>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</si>
  <si>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</si>
  <si>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</si>
  <si>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</si>
  <si>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</si>
  <si>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</si>
  <si>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</si>
  <si>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</si>
  <si>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</si>
  <si>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</si>
  <si>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</si>
  <si>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</si>
  <si>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</si>
  <si>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</si>
  <si>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</si>
  <si>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</si>
  <si>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</si>
  <si>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</si>
  <si>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</si>
  <si>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</si>
  <si>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</si>
  <si>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</si>
  <si>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</si>
  <si>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</si>
  <si>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</si>
  <si>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</si>
  <si>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</si>
  <si>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</si>
  <si>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</si>
  <si>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</si>
  <si>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</si>
  <si>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</si>
  <si>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</si>
  <si>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</si>
  <si>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</si>
  <si>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</si>
  <si>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</si>
  <si>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</si>
  <si>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</si>
  <si>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</si>
  <si>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</si>
  <si>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</si>
  <si>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</si>
  <si>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</si>
  <si>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</si>
  <si>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</si>
  <si>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</si>
  <si>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</si>
  <si>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</si>
  <si>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</si>
  <si>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</si>
  <si>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</si>
  <si>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</si>
  <si>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</si>
  <si>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</si>
  <si>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</si>
  <si>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</si>
  <si>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</si>
  <si>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</si>
  <si>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</si>
  <si>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</si>
  <si>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</si>
  <si>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</si>
  <si>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</si>
  <si>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</si>
  <si>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</si>
  <si>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</si>
  <si>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</si>
  <si>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</si>
  <si>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</si>
  <si>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</si>
  <si>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</si>
  <si>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</si>
  <si>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</si>
  <si>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</si>
  <si>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</si>
  <si>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</si>
  <si>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</si>
  <si>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</si>
  <si>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</si>
  <si>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</si>
  <si>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</si>
  <si>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</si>
  <si>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</si>
  <si>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</si>
  <si>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</si>
  <si>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</si>
  <si>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</si>
  <si>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</si>
  <si>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</si>
  <si>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</si>
  <si>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</si>
  <si>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</si>
  <si>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</si>
  <si>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</si>
  <si>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</si>
  <si>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</si>
  <si>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</si>
  <si>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</si>
  <si>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</si>
  <si>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</si>
  <si>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</si>
  <si>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</si>
  <si>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</si>
  <si>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</si>
  <si>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</si>
  <si>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</si>
  <si>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</si>
  <si>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</si>
  <si>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</si>
  <si>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</si>
  <si>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</si>
  <si>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</si>
  <si>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</si>
  <si>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</si>
  <si>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</si>
  <si>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</si>
  <si>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</si>
  <si>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</si>
  <si>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</si>
  <si>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</si>
  <si>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</si>
  <si>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</si>
  <si>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</si>
  <si>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</si>
  <si>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</si>
  <si>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</si>
  <si>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</si>
  <si>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</si>
  <si>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</si>
  <si>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</si>
  <si>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</si>
  <si>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</si>
  <si>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</si>
  <si>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</si>
  <si>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</si>
  <si>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</si>
  <si>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</si>
  <si>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</si>
  <si>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</si>
  <si>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</si>
  <si>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</si>
  <si>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</si>
  <si>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</si>
  <si>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</si>
  <si>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</si>
  <si>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</si>
  <si>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</si>
  <si>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</si>
  <si>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</si>
  <si>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</si>
  <si>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</si>
  <si>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</si>
  <si>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</si>
  <si>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</si>
  <si>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</si>
  <si>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</si>
  <si>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</si>
  <si>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</si>
  <si>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</si>
  <si>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</si>
  <si>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</si>
  <si>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</si>
  <si>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</si>
  <si>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</si>
  <si>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</si>
  <si>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</si>
  <si>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</si>
  <si>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</si>
  <si>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</si>
  <si>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</si>
  <si>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</si>
  <si>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</si>
  <si>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</si>
  <si>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</si>
  <si>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</si>
  <si>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</si>
  <si>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</si>
  <si>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</si>
  <si>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</si>
  <si>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</si>
  <si>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</si>
  <si>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</si>
  <si>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</si>
  <si>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</si>
  <si>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</si>
  <si>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</si>
  <si>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</si>
  <si>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</si>
  <si>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</si>
  <si>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</si>
  <si>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</si>
  <si>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</si>
  <si>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</si>
  <si>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</si>
  <si>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</si>
  <si>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</si>
  <si>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</si>
  <si>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</si>
  <si>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</si>
  <si>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</si>
  <si>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</si>
  <si>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</si>
  <si>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</si>
  <si>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</si>
  <si>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</si>
  <si>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</si>
  <si>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</si>
  <si>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</si>
  <si>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</si>
  <si>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</si>
  <si>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</si>
  <si>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</si>
  <si>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</si>
  <si>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</si>
  <si>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</si>
  <si>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</si>
  <si>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</si>
  <si>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</si>
  <si>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</si>
  <si>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</si>
  <si>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</si>
  <si>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</si>
  <si>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</si>
  <si>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</si>
  <si>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</si>
  <si>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</si>
  <si>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</si>
  <si>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</si>
  <si>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</si>
  <si>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</si>
  <si>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</si>
  <si>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</si>
  <si>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</si>
  <si>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</si>
  <si>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</si>
  <si>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</si>
  <si>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</si>
  <si>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</si>
  <si>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</si>
  <si>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</si>
  <si>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</si>
  <si>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</si>
  <si>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</si>
  <si>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</si>
  <si>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</si>
  <si>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</si>
  <si>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</si>
  <si>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</si>
  <si>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</si>
  <si>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</si>
  <si>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</si>
  <si>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</si>
  <si>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</si>
  <si>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</si>
  <si>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</si>
  <si>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</si>
  <si>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</si>
  <si>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</si>
  <si>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</si>
  <si>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</si>
  <si>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</si>
  <si>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</si>
  <si>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</si>
  <si>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</si>
  <si>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</si>
  <si>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</si>
  <si>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</si>
  <si>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</si>
  <si>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</si>
  <si>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</si>
  <si>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</si>
  <si>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</si>
  <si>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</si>
  <si>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</si>
  <si>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</si>
  <si>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</si>
  <si>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</si>
  <si>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</si>
  <si>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</si>
  <si>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</si>
  <si>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</si>
  <si>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</si>
  <si>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</si>
  <si>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</si>
  <si>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</si>
  <si>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</si>
  <si>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</si>
  <si>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</si>
  <si>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</si>
  <si>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</si>
  <si>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</si>
  <si>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</si>
  <si>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</si>
  <si>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</si>
  <si>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</si>
  <si>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</si>
  <si>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</si>
  <si>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</si>
  <si>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</si>
  <si>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</si>
  <si>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</si>
  <si>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</si>
  <si>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</si>
  <si>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</si>
  <si>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</si>
  <si>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</si>
  <si>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</si>
  <si>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</si>
  <si>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</si>
  <si>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</si>
  <si>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</si>
  <si>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</si>
  <si>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</si>
  <si>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</si>
  <si>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</si>
  <si>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</si>
  <si>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</si>
  <si>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</si>
  <si>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</si>
  <si>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</si>
  <si>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</si>
  <si>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</si>
  <si>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</si>
  <si>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</si>
  <si>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</si>
  <si>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</si>
  <si>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</si>
  <si>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</si>
  <si>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</si>
  <si>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</si>
  <si>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</si>
  <si>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</si>
  <si>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</si>
  <si>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</si>
  <si>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</si>
  <si>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</si>
  <si>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</si>
  <si>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</si>
  <si>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</si>
  <si>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</si>
  <si>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</si>
  <si>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</si>
  <si>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</si>
  <si>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</si>
  <si>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</si>
  <si>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</si>
  <si>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</si>
  <si>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</si>
  <si>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</si>
  <si>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</si>
  <si>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</si>
  <si>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</si>
  <si>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</si>
  <si>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</si>
  <si>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</si>
  <si>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</si>
  <si>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</si>
  <si>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</si>
  <si>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</si>
  <si>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</si>
  <si>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</si>
  <si>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</si>
  <si>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</si>
  <si>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</si>
  <si>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</si>
  <si>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</si>
  <si>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</si>
  <si>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</si>
  <si>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</si>
  <si>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</si>
  <si>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</si>
  <si>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</si>
  <si>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</si>
  <si>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</si>
  <si>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</si>
  <si>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</si>
  <si>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</si>
  <si>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</si>
  <si>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</si>
  <si>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</si>
  <si>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</si>
  <si>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</si>
  <si>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</si>
  <si>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</si>
  <si>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</si>
  <si>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</si>
  <si>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</si>
  <si>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</si>
  <si>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</si>
  <si>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</si>
  <si>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</si>
  <si>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</si>
  <si>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</si>
  <si>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</si>
  <si>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</si>
  <si>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</si>
  <si>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</si>
  <si>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</si>
  <si>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</si>
  <si>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</si>
  <si>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</si>
  <si>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</si>
  <si>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</si>
  <si>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</si>
  <si>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</si>
  <si>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</si>
  <si>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</si>
  <si>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</si>
  <si>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</si>
  <si>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</si>
  <si>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</si>
  <si>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</si>
  <si>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</si>
  <si>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</si>
  <si>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</si>
  <si>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</si>
  <si>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</si>
  <si>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</si>
  <si>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</si>
  <si>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</si>
  <si>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</si>
  <si>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</si>
  <si>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</si>
  <si>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</si>
  <si>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</si>
  <si>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</si>
  <si>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</si>
  <si>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</si>
  <si>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</si>
  <si>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</si>
  <si>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</si>
  <si>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</si>
  <si>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</si>
  <si>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</si>
  <si>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</si>
  <si>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</si>
  <si>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</si>
  <si>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</si>
  <si>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</si>
  <si>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</si>
  <si>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</si>
  <si>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</si>
  <si>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</si>
  <si>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</si>
  <si>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</si>
  <si>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</si>
  <si>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</si>
  <si>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</si>
  <si>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</si>
  <si>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</si>
  <si>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</si>
  <si>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</si>
  <si>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</si>
  <si>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</si>
  <si>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</si>
  <si>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</si>
  <si>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</si>
  <si>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</si>
  <si>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</si>
  <si>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</si>
  <si>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</si>
  <si>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</si>
  <si>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</si>
  <si>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</si>
  <si>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</si>
  <si>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</si>
  <si>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</si>
  <si>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</si>
  <si>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</si>
  <si>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</si>
  <si>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</si>
  <si>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</si>
  <si>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</si>
  <si>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</si>
  <si>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</si>
  <si>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</si>
  <si>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</si>
  <si>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</si>
  <si>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</si>
  <si>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</si>
  <si>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</si>
  <si>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</si>
  <si>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</si>
  <si>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</si>
  <si>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</si>
  <si>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</si>
  <si>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</si>
  <si>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</si>
  <si>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</si>
  <si>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</si>
  <si>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</si>
  <si>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</si>
  <si>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</si>
  <si>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</si>
  <si>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</si>
  <si>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</si>
  <si>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</si>
  <si>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</si>
  <si>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</si>
  <si>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</si>
  <si>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</si>
  <si>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</si>
  <si>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</si>
  <si>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</si>
  <si>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</si>
  <si>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</si>
  <si>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</si>
  <si>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</si>
  <si>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</si>
  <si>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</si>
  <si>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</si>
  <si>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</si>
  <si>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</si>
  <si>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</si>
  <si>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</si>
  <si>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</si>
  <si>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</si>
  <si>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</si>
  <si>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</si>
  <si>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</si>
  <si>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</si>
  <si>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</si>
  <si>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</si>
  <si>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</si>
  <si>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</si>
  <si>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</si>
  <si>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</si>
  <si>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</si>
  <si>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</si>
  <si>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</si>
  <si>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</si>
  <si>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</si>
  <si>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</si>
  <si>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</si>
  <si>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</si>
  <si>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</si>
  <si>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</si>
  <si>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</si>
  <si>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</si>
  <si>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</si>
  <si>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</si>
  <si>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</si>
  <si>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</si>
  <si>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</si>
  <si>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</si>
  <si>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</si>
  <si>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</si>
  <si>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</si>
  <si>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</si>
  <si>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</si>
  <si>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</si>
  <si>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</si>
  <si>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</si>
  <si>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</si>
  <si>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</si>
  <si>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</si>
  <si>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</si>
  <si>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</si>
  <si>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</si>
  <si>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</si>
  <si>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</si>
  <si>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</si>
  <si>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</si>
  <si>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</si>
  <si>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</si>
  <si>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</si>
  <si>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</si>
  <si>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</si>
  <si>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</si>
  <si>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</si>
  <si>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</si>
  <si>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</si>
  <si>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</si>
  <si>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</si>
  <si>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</si>
  <si>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</si>
  <si>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</si>
  <si>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</si>
  <si>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</si>
  <si>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</si>
  <si>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</si>
  <si>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</si>
  <si>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</si>
  <si>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</si>
  <si>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</si>
  <si>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</si>
  <si>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</si>
  <si>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</si>
  <si>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</si>
  <si>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</si>
  <si>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</si>
  <si>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</si>
  <si>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</si>
  <si>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</si>
  <si>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</si>
  <si>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</si>
  <si>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</si>
  <si>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</si>
  <si>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</si>
  <si>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</si>
  <si>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</si>
  <si>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</si>
  <si>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</si>
  <si>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</si>
  <si>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</si>
  <si>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</si>
  <si>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</si>
  <si>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</si>
  <si>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</si>
  <si>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</si>
  <si>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</si>
  <si>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</si>
  <si>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</si>
  <si>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</si>
  <si>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</si>
  <si>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</si>
  <si>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</si>
  <si>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</si>
  <si>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</si>
  <si>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</si>
  <si>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</si>
  <si>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</si>
  <si>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</si>
  <si>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</si>
  <si>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</si>
  <si>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</si>
  <si>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</si>
  <si>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</si>
  <si>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</si>
  <si>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</si>
  <si>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</si>
  <si>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</si>
  <si>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</si>
  <si>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</si>
  <si>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</si>
  <si>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</si>
  <si>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</si>
  <si>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</si>
  <si>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</si>
  <si>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</si>
  <si>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</si>
  <si>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</si>
  <si>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</si>
  <si>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</si>
  <si>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</si>
  <si>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</si>
  <si>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</si>
  <si>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</si>
  <si>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</si>
  <si>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</si>
  <si>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</si>
  <si>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</si>
  <si>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</si>
  <si>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</si>
  <si>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</si>
  <si>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</si>
  <si>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</si>
  <si>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</si>
  <si>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</si>
  <si>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</si>
  <si>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</si>
  <si>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</si>
  <si>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</si>
  <si>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</si>
  <si>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</si>
  <si>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</si>
  <si>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</si>
  <si>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</si>
  <si>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</si>
  <si>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</si>
  <si>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</si>
  <si>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</si>
  <si>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</si>
  <si>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</si>
  <si>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</si>
  <si>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</si>
  <si>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</si>
  <si>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</si>
  <si>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</si>
  <si>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</si>
  <si>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</si>
  <si>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</si>
  <si>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</si>
  <si>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</si>
  <si>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</si>
  <si>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</si>
  <si>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</si>
  <si>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</si>
  <si>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</si>
  <si>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</si>
  <si>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</si>
  <si>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</si>
  <si>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</si>
  <si>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</si>
  <si>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</si>
  <si>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</si>
  <si>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</si>
  <si>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</si>
  <si>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</si>
  <si>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</si>
  <si>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</si>
  <si>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</si>
  <si>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</si>
  <si>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</si>
  <si>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</si>
  <si>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</si>
  <si>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</si>
  <si>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</si>
  <si>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</si>
  <si>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</si>
  <si>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</si>
  <si>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</si>
  <si>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</si>
  <si>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</si>
  <si>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</si>
  <si>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</si>
  <si>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</si>
  <si>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</si>
  <si>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</si>
  <si>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</si>
  <si>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</si>
  <si>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</si>
  <si>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</si>
  <si>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</si>
  <si>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</si>
  <si>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</si>
  <si>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</si>
  <si>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</si>
  <si>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</si>
  <si>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</si>
  <si>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</si>
  <si>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</si>
  <si>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</si>
  <si>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</si>
  <si>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</si>
  <si>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</si>
  <si>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</si>
  <si>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</si>
  <si>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</si>
  <si>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</si>
  <si>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</si>
  <si>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</si>
  <si>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</si>
  <si>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</si>
  <si>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</si>
  <si>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</si>
  <si>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</si>
  <si>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</si>
  <si>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</si>
  <si>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</si>
  <si>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</si>
  <si>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</si>
  <si>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</si>
  <si>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</si>
  <si>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</si>
  <si>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</si>
  <si>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</si>
  <si>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</si>
  <si>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</si>
  <si>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</si>
  <si>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</si>
  <si>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</si>
  <si>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</si>
  <si>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</si>
  <si>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</si>
  <si>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</si>
  <si>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</si>
  <si>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</si>
  <si>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</si>
  <si>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</si>
  <si>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</si>
  <si>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</si>
  <si>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</si>
  <si>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</si>
  <si>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</si>
  <si>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</si>
  <si>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</si>
  <si>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</si>
  <si>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</si>
  <si>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</si>
  <si>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</si>
  <si>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</si>
  <si>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</si>
  <si>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</si>
  <si>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</si>
  <si>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</si>
  <si>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</si>
  <si>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</si>
  <si>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</si>
  <si>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</si>
  <si>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</si>
  <si>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</si>
  <si>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</si>
  <si>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</si>
  <si>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</si>
  <si>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</si>
  <si>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</si>
  <si>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</si>
  <si>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</si>
  <si>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</si>
  <si>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</si>
  <si>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</si>
  <si>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</si>
  <si>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</si>
  <si>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</si>
  <si>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</si>
  <si>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</si>
  <si>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</si>
  <si>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</si>
  <si>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</si>
  <si>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</si>
  <si>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</si>
  <si>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</si>
  <si>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</si>
  <si>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</si>
  <si>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</si>
  <si>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</si>
  <si>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</si>
  <si>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</si>
  <si>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</si>
  <si>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</si>
  <si>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</si>
  <si>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</si>
  <si>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</si>
  <si>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</si>
  <si>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</si>
  <si>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</si>
  <si>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</si>
  <si>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</si>
  <si>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</si>
  <si>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</si>
  <si>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</si>
  <si>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</si>
  <si>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</si>
  <si>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</si>
  <si>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</si>
  <si>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</si>
  <si>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</si>
  <si>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</si>
  <si>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</si>
  <si>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</si>
  <si>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</si>
  <si>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</si>
  <si>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</si>
  <si>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</si>
  <si>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</si>
  <si>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</si>
  <si>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</si>
  <si>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</si>
  <si>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</si>
  <si>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</si>
  <si>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</si>
  <si>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</si>
  <si>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</si>
  <si>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</si>
  <si>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</si>
  <si>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</si>
  <si>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</si>
  <si>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</si>
  <si>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</si>
  <si>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</si>
  <si>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</si>
  <si>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</si>
  <si>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</si>
  <si>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</si>
  <si>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</si>
  <si>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</si>
  <si>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</si>
  <si>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</si>
  <si>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</si>
  <si>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</si>
  <si>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</si>
  <si>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</si>
  <si>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</si>
  <si>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</si>
  <si>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</si>
  <si>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</si>
  <si>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</si>
  <si>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</si>
  <si>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</si>
  <si>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</si>
  <si>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</si>
  <si>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</si>
  <si>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</si>
  <si>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</si>
  <si>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</si>
  <si>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</si>
  <si>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</si>
  <si>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</si>
  <si>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</si>
  <si>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</si>
  <si>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</si>
  <si>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</si>
  <si>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</si>
  <si>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</si>
  <si>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</si>
  <si>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</si>
  <si>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</si>
  <si>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</si>
  <si>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</si>
  <si>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</si>
  <si>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</si>
  <si>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</si>
  <si>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</si>
  <si>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</si>
  <si>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</si>
  <si>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</si>
  <si>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</si>
  <si>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</si>
  <si>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</si>
  <si>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</si>
  <si>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</si>
  <si>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</si>
  <si>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</si>
  <si>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</si>
  <si>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</si>
  <si>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</si>
  <si>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</si>
  <si>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</si>
  <si>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</si>
  <si>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</si>
  <si>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</si>
  <si>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</si>
  <si>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</si>
  <si>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</si>
  <si>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</si>
  <si>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</si>
  <si>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</si>
  <si>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</si>
  <si>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</si>
  <si>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</si>
  <si>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</si>
  <si>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</si>
  <si>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</si>
  <si>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</si>
  <si>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</si>
  <si>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</si>
  <si>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</si>
  <si>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</si>
  <si>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</si>
  <si>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</si>
  <si>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</si>
  <si>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</si>
  <si>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</si>
  <si>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</si>
  <si>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</si>
  <si>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</si>
  <si>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</si>
  <si>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</si>
  <si>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</si>
  <si>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</si>
  <si>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</si>
  <si>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</si>
  <si>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</si>
  <si>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</si>
  <si>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</si>
  <si>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</si>
  <si>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</si>
  <si>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</si>
  <si>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</si>
  <si>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</si>
  <si>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</si>
  <si>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</si>
  <si>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</si>
  <si>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</si>
  <si>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</si>
  <si>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</si>
  <si>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</si>
  <si>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</si>
  <si>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</si>
  <si>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</si>
  <si>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</si>
  <si>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</si>
  <si>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</si>
  <si>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</si>
  <si>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</si>
  <si>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</si>
  <si>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</si>
  <si>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</si>
  <si>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</si>
  <si>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</si>
  <si>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</si>
  <si>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</si>
  <si>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</si>
  <si>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</si>
  <si>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</si>
  <si>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</si>
  <si>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</si>
  <si>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</si>
  <si>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</si>
  <si>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</si>
  <si>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</si>
  <si>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</si>
  <si>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</si>
  <si>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</si>
  <si>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</si>
  <si>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</si>
  <si>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</si>
  <si>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</si>
  <si>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</si>
  <si>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</si>
  <si>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</si>
  <si>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</si>
  <si>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</si>
  <si>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</si>
  <si>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</si>
  <si>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</si>
  <si>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</si>
  <si>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</si>
  <si>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</si>
  <si>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</si>
  <si>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</si>
  <si>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</si>
  <si>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</si>
  <si>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</si>
  <si>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</si>
  <si>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</si>
  <si>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</si>
  <si>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</si>
  <si>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</si>
  <si>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</si>
  <si>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</si>
  <si>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</si>
  <si>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</si>
  <si>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</si>
  <si>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</si>
  <si>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</si>
  <si>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</si>
  <si>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</si>
  <si>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</si>
  <si>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</si>
  <si>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</si>
  <si>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</si>
  <si>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</si>
  <si>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</si>
  <si>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</si>
  <si>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</si>
  <si>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</si>
  <si>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</si>
  <si>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</si>
  <si>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</si>
  <si>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</si>
  <si>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</si>
  <si>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</si>
  <si>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</si>
  <si>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</si>
  <si>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</si>
  <si>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</si>
  <si>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</si>
  <si>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</si>
  <si>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</si>
  <si>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</si>
  <si>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</si>
  <si>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</si>
  <si>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</si>
  <si>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</si>
  <si>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</si>
  <si>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</si>
  <si>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</si>
  <si>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</si>
  <si>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</si>
  <si>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</si>
  <si>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</si>
  <si>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</si>
  <si>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</si>
  <si>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</si>
  <si>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</si>
  <si>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</si>
  <si>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</si>
  <si>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</si>
  <si>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</si>
  <si>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</si>
  <si>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</si>
  <si>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</si>
  <si>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</si>
  <si>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</si>
  <si>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</si>
  <si>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</si>
  <si>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</si>
  <si>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</si>
  <si>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</si>
  <si>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</si>
  <si>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</si>
  <si>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</si>
  <si>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</si>
  <si>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</si>
  <si>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</si>
  <si>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</si>
  <si>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</si>
  <si>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</si>
  <si>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</si>
  <si>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</si>
  <si>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</si>
  <si>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</si>
  <si>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</si>
  <si>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</si>
  <si>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</si>
  <si>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</si>
  <si>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</si>
  <si>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</si>
  <si>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</si>
  <si>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</si>
  <si>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</si>
  <si>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</si>
  <si>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</si>
  <si>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</si>
  <si>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</si>
  <si>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</si>
  <si>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</si>
  <si>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</si>
  <si>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</si>
  <si>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</si>
  <si>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</si>
  <si>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</si>
  <si>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</si>
  <si>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</si>
  <si>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</si>
  <si>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</si>
  <si>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</si>
  <si>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</si>
  <si>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</si>
  <si>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</si>
  <si>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</si>
  <si>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</si>
  <si>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</si>
  <si>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</si>
  <si>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</si>
  <si>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</si>
  <si>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</si>
  <si>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</si>
  <si>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</si>
  <si>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</si>
  <si>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</si>
  <si>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</si>
  <si>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</si>
  <si>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</si>
  <si>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</si>
  <si>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</si>
  <si>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</si>
  <si>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</si>
  <si>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</si>
  <si>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</si>
  <si>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</si>
  <si>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</si>
  <si>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</si>
  <si>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</si>
  <si>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</si>
  <si>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</si>
  <si>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</si>
  <si>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</si>
  <si>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</si>
  <si>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</si>
  <si>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</si>
  <si>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</si>
  <si>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</si>
  <si>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</si>
  <si>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</si>
  <si>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</si>
  <si>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</si>
  <si>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</si>
  <si>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</si>
  <si>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</si>
  <si>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</si>
  <si>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</si>
  <si>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</si>
  <si>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</si>
  <si>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</si>
  <si>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</si>
  <si>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</si>
  <si>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</si>
  <si>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</si>
  <si>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</si>
  <si>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</si>
  <si>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</si>
  <si>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</si>
  <si>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</si>
  <si>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</si>
  <si>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</si>
  <si>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</si>
  <si>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</si>
  <si>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</si>
  <si>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</si>
  <si>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</si>
  <si>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</si>
  <si>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</si>
  <si>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</si>
  <si>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</si>
  <si>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</si>
  <si>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</si>
  <si>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</si>
  <si>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</si>
  <si>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</si>
  <si>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</si>
  <si>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</si>
  <si>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</si>
  <si>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</si>
  <si>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</si>
  <si>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</si>
  <si>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</si>
  <si>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</si>
  <si>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</si>
  <si>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</si>
  <si>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</si>
  <si>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</si>
  <si>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</si>
  <si>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</si>
  <si>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</si>
  <si>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</si>
  <si>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</si>
  <si>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</si>
  <si>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</si>
  <si>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</si>
  <si>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</si>
  <si>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</si>
  <si>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</si>
  <si>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</si>
  <si>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</si>
  <si>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</si>
  <si>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</si>
  <si>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</si>
  <si>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</si>
  <si>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</si>
  <si>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</si>
  <si>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</si>
  <si>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</si>
  <si>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</si>
  <si>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</si>
  <si>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</si>
  <si>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</si>
  <si>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</si>
  <si>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</si>
  <si>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</si>
  <si>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</si>
  <si>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</si>
  <si>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</si>
  <si>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</si>
  <si>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</si>
  <si>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</si>
  <si>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</si>
  <si>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</si>
  <si>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</si>
  <si>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</si>
  <si>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</si>
  <si>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</si>
  <si>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</si>
  <si>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</si>
  <si>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</si>
  <si>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</si>
  <si>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</si>
  <si>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</si>
  <si>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</si>
  <si>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</si>
  <si>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</si>
  <si>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</si>
  <si>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</si>
  <si>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</si>
  <si>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</si>
  <si>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</si>
  <si>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</si>
  <si>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</si>
  <si>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</si>
  <si>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</si>
  <si>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</si>
  <si>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</si>
  <si>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</si>
  <si>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</si>
  <si>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</si>
  <si>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</si>
  <si>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</si>
  <si>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</si>
  <si>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</si>
  <si>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</si>
  <si>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</si>
  <si>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</si>
  <si>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</si>
  <si>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</si>
  <si>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</si>
  <si>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</si>
  <si>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</si>
  <si>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</si>
  <si>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</si>
  <si>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</si>
  <si>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</si>
  <si>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</si>
  <si>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</si>
  <si>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</si>
  <si>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</si>
  <si>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</si>
  <si>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</si>
  <si>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</si>
  <si>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</si>
  <si>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</si>
  <si>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</si>
  <si>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</si>
  <si>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</si>
  <si>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</si>
  <si>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</si>
  <si>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</si>
  <si>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</si>
  <si>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</si>
  <si>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</si>
  <si>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</si>
  <si>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</si>
  <si>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</si>
  <si>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</si>
  <si>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</si>
  <si>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</si>
  <si>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</si>
  <si>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</si>
  <si>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</si>
  <si>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</si>
  <si>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</si>
  <si>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</si>
  <si>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</si>
  <si>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</si>
  <si>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</si>
  <si>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</si>
  <si>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</si>
  <si>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</si>
  <si>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</si>
  <si>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</si>
  <si>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</si>
  <si>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</si>
  <si>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</si>
  <si>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</si>
  <si>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</si>
  <si>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</si>
  <si>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</si>
  <si>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</si>
  <si>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</si>
  <si>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</si>
  <si>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</si>
  <si>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</si>
  <si>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</si>
  <si>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</si>
  <si>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</si>
  <si>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</si>
  <si>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</si>
  <si>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</si>
  <si>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</si>
  <si>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</si>
  <si>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</si>
  <si>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</si>
  <si>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</si>
  <si>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</si>
  <si>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</si>
  <si>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</si>
  <si>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</si>
  <si>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</si>
  <si>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</si>
  <si>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</si>
  <si>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</si>
  <si>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</si>
  <si>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</si>
  <si>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</si>
  <si>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</si>
  <si>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</si>
  <si>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</si>
  <si>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</si>
  <si>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</si>
  <si>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</si>
  <si>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</si>
  <si>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</si>
  <si>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</si>
  <si>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</si>
  <si>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</si>
  <si>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</si>
  <si>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</si>
  <si>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</si>
  <si>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</si>
  <si>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</si>
  <si>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</si>
  <si>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</si>
  <si>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</si>
  <si>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</si>
  <si>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</si>
  <si>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</si>
  <si>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</si>
  <si>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</si>
  <si>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</si>
  <si>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</si>
  <si>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</si>
  <si>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</si>
  <si>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</si>
  <si>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</si>
  <si>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</si>
  <si>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</si>
  <si>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</si>
  <si>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</si>
  <si>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</si>
  <si>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</si>
  <si>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</si>
  <si>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</si>
  <si>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</si>
  <si>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</si>
  <si>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</si>
  <si>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</si>
  <si>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</si>
  <si>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</si>
  <si>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</si>
  <si>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</si>
  <si>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</si>
  <si>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</si>
  <si>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</si>
  <si>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</si>
  <si>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</si>
  <si>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</si>
  <si>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</si>
  <si>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</si>
  <si>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</si>
  <si>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</si>
  <si>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</si>
  <si>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</si>
  <si>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</si>
  <si>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</si>
  <si>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</si>
  <si>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</si>
  <si>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</si>
  <si>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</si>
  <si>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</si>
  <si>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</si>
  <si>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</si>
  <si>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</si>
  <si>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</si>
  <si>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</si>
  <si>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</si>
  <si>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</si>
  <si>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</si>
  <si>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</si>
  <si>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</si>
  <si>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</si>
  <si>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</si>
  <si>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</si>
  <si>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</si>
  <si>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</si>
  <si>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</si>
  <si>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</si>
  <si>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</si>
  <si>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</si>
  <si>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</si>
  <si>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</si>
  <si>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</si>
  <si>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</si>
  <si>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</si>
  <si>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</si>
  <si>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</si>
  <si>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</si>
  <si>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</si>
  <si>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</si>
  <si>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</si>
  <si>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</si>
  <si>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</si>
  <si>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</si>
  <si>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</si>
  <si>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</si>
  <si>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</si>
  <si>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</si>
  <si>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</si>
  <si>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</si>
  <si>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</si>
  <si>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</si>
  <si>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</si>
  <si>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</si>
  <si>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</si>
  <si>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</si>
  <si>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</si>
  <si>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</si>
  <si>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</si>
  <si>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</si>
  <si>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</si>
  <si>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</si>
  <si>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</si>
  <si>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</si>
  <si>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</si>
  <si>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</si>
  <si>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</si>
  <si>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</si>
  <si>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</si>
  <si>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</si>
  <si>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</si>
  <si>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</si>
  <si>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</si>
  <si>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</si>
  <si>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</si>
  <si>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</si>
  <si>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</si>
  <si>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</si>
  <si>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</si>
  <si>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</si>
  <si>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</si>
  <si>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</si>
  <si>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</si>
  <si>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</si>
  <si>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</si>
  <si>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</si>
  <si>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</si>
  <si>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</si>
  <si>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</si>
  <si>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</si>
  <si>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</si>
  <si>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</si>
  <si>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</si>
  <si>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</si>
  <si>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</si>
  <si>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</si>
  <si>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</si>
  <si>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</si>
  <si>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</si>
  <si>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</si>
  <si>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</si>
  <si>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</si>
  <si>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</si>
  <si>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</si>
  <si>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</si>
  <si>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</si>
  <si>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</si>
  <si>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</si>
  <si>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</si>
  <si>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</si>
  <si>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</si>
  <si>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</si>
  <si>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</si>
  <si>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</si>
  <si>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</si>
  <si>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</si>
  <si>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</si>
  <si>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</si>
  <si>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</si>
  <si>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</si>
  <si>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</si>
  <si>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</si>
  <si>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</si>
  <si>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</si>
  <si>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</si>
  <si>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</si>
  <si>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</si>
  <si>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</si>
  <si>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</si>
  <si>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</si>
  <si>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</si>
  <si>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</si>
  <si>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</si>
  <si>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</si>
  <si>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</si>
  <si>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</si>
  <si>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</si>
  <si>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</si>
  <si>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</si>
  <si>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</si>
  <si>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</si>
  <si>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</si>
  <si>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</si>
  <si>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</si>
  <si>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</si>
  <si>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</si>
  <si>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</si>
  <si>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</si>
  <si>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</si>
  <si>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</si>
  <si>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</si>
  <si>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</si>
  <si>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</si>
  <si>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</si>
  <si>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</si>
  <si>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</si>
  <si>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</si>
  <si>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</si>
  <si>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</si>
  <si>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</si>
  <si>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</si>
  <si>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</si>
  <si>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</si>
  <si>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</si>
  <si>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</si>
  <si>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</si>
  <si>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</si>
  <si>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</si>
  <si>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</si>
  <si>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</si>
  <si>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</si>
  <si>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</si>
  <si>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</si>
  <si>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</si>
  <si>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</si>
  <si>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</si>
  <si>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</si>
  <si>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</si>
  <si>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</si>
  <si>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</si>
  <si>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</si>
  <si>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</si>
  <si>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</si>
  <si>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</si>
  <si>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</si>
  <si>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</si>
  <si>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</si>
  <si>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</si>
  <si>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</si>
  <si>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</si>
  <si>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</si>
  <si>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</si>
  <si>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</si>
  <si>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</si>
  <si>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</si>
  <si>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</si>
  <si>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</si>
  <si>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</si>
  <si>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</si>
  <si>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</si>
  <si>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</si>
  <si>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</si>
  <si>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</si>
  <si>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</si>
  <si>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</si>
  <si>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</si>
  <si>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</si>
  <si>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</si>
  <si>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</si>
  <si>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</si>
  <si>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</si>
  <si>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</si>
  <si>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</si>
  <si>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</si>
  <si>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</si>
  <si>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</si>
  <si>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</si>
  <si>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</si>
  <si>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</si>
  <si>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</si>
  <si>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</si>
  <si>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</si>
  <si>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</si>
  <si>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</si>
  <si>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</si>
  <si>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</si>
  <si>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</si>
  <si>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</si>
  <si>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</si>
  <si>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</si>
  <si>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</si>
  <si>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</si>
  <si>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</si>
  <si>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</si>
  <si>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</si>
  <si>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</si>
  <si>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</si>
  <si>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</si>
  <si>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</si>
  <si>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</si>
  <si>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</si>
  <si>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</si>
  <si>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</si>
  <si>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</si>
  <si>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</si>
  <si>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</si>
  <si>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</si>
  <si>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</si>
  <si>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</si>
  <si>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</si>
  <si>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</si>
  <si>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</si>
  <si>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</si>
  <si>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</si>
  <si>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</si>
  <si>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</si>
  <si>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</si>
  <si>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</si>
  <si>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</si>
  <si>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</si>
  <si>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</si>
  <si>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</si>
  <si>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</si>
  <si>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</si>
  <si>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</si>
  <si>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</si>
  <si>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</si>
  <si>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</si>
  <si>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</si>
  <si>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</si>
  <si>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</si>
  <si>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</si>
  <si>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</si>
  <si>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</si>
  <si>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</si>
  <si>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</si>
  <si>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</si>
  <si>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</si>
  <si>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</si>
  <si>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</si>
  <si>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</si>
  <si>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</si>
  <si>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</si>
  <si>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</si>
  <si>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</si>
  <si>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</si>
  <si>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</si>
  <si>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</si>
  <si>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</si>
  <si>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</si>
  <si>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</si>
  <si>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</si>
  <si>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</si>
  <si>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</si>
  <si>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</si>
  <si>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</si>
  <si>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</si>
  <si>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</si>
  <si>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</si>
  <si>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</si>
  <si>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</si>
  <si>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</si>
  <si>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</si>
  <si>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</si>
  <si>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</si>
  <si>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</si>
  <si>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</si>
  <si>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</si>
  <si>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</si>
  <si>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</si>
  <si>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</si>
  <si>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</si>
  <si>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</si>
  <si>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</si>
  <si>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</si>
  <si>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</si>
  <si>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</si>
  <si>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</si>
  <si>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</si>
  <si>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</si>
  <si>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</si>
  <si>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</si>
  <si>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</si>
  <si>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</si>
  <si>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</si>
  <si>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</si>
  <si>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</si>
  <si>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</si>
  <si>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</si>
  <si>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</si>
  <si>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</si>
  <si>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</si>
  <si>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</si>
  <si>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</si>
  <si>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</si>
  <si>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</si>
  <si>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</si>
  <si>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</si>
  <si>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</si>
  <si>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</si>
  <si>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</si>
  <si>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</si>
  <si>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</si>
  <si>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</si>
  <si>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</si>
  <si>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</si>
  <si>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</si>
  <si>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</si>
  <si>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</si>
  <si>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</si>
  <si>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</si>
  <si>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</si>
  <si>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</si>
  <si>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</si>
  <si>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</si>
  <si>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</si>
  <si>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</si>
  <si>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</si>
  <si>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</si>
  <si>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</si>
  <si>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</si>
  <si>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</si>
  <si>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</si>
  <si>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</si>
  <si>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</si>
  <si>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</si>
  <si>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</si>
  <si>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</si>
  <si>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</si>
  <si>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</si>
  <si>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</si>
  <si>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</si>
  <si>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</si>
  <si>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</si>
  <si>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</si>
  <si>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</si>
  <si>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</si>
  <si>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</si>
  <si>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</si>
  <si>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</si>
  <si>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</si>
  <si>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</si>
  <si>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</si>
  <si>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</si>
  <si>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</si>
  <si>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</si>
  <si>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</si>
  <si>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</si>
  <si>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</si>
  <si>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</si>
  <si>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</si>
  <si>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</si>
  <si>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</si>
  <si>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</si>
  <si>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</si>
  <si>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</si>
  <si>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</si>
  <si>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</si>
  <si>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</si>
  <si>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</si>
  <si>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</si>
  <si>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</si>
  <si>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</si>
  <si>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</si>
  <si>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</si>
  <si>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</si>
  <si>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</si>
  <si>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</si>
  <si>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</si>
  <si>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</si>
  <si>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</si>
  <si>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</si>
  <si>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</si>
  <si>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</si>
  <si>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</si>
  <si>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</si>
  <si>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</si>
  <si>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</si>
  <si>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</si>
  <si>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</si>
  <si>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</si>
  <si>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</si>
  <si>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</si>
  <si>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</si>
  <si>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</si>
  <si>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</si>
  <si>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</si>
  <si>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</si>
  <si>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</si>
  <si>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</si>
  <si>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</si>
  <si>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</si>
  <si>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</si>
  <si>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</si>
  <si>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</si>
  <si>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</si>
  <si>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</si>
  <si>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</si>
  <si>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</si>
  <si>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</si>
  <si>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</si>
  <si>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</si>
  <si>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</si>
  <si>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</si>
  <si>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</si>
  <si>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</si>
  <si>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</si>
  <si>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</si>
  <si>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</si>
  <si>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</si>
  <si>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</si>
  <si>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</si>
  <si>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</si>
  <si>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</si>
  <si>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</si>
  <si>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</si>
  <si>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</si>
  <si>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</si>
  <si>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</si>
  <si>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</si>
  <si>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</si>
  <si>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</si>
  <si>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</si>
  <si>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</si>
  <si>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</si>
  <si>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</si>
  <si>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</si>
  <si>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</si>
  <si>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</si>
  <si>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</si>
  <si>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</si>
  <si>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</si>
  <si>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</si>
  <si>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</si>
  <si>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</si>
  <si>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</si>
  <si>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</si>
  <si>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</si>
  <si>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</si>
  <si>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</si>
  <si>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</si>
  <si>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</si>
  <si>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</si>
  <si>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</si>
  <si>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</si>
  <si>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</si>
  <si>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</si>
  <si>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</si>
  <si>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</si>
  <si>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</si>
  <si>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</si>
  <si>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</si>
  <si>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</si>
  <si>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</si>
  <si>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</si>
  <si>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</si>
  <si>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</si>
  <si>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</si>
  <si>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</si>
  <si>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</si>
  <si>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</si>
  <si>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</si>
  <si>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</si>
  <si>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</si>
  <si>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</si>
  <si>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</si>
  <si>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</si>
  <si>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</si>
  <si>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</si>
  <si>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</si>
  <si>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</si>
  <si>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</si>
  <si>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</si>
  <si>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</si>
  <si>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</si>
  <si>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</si>
  <si>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</si>
  <si>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</si>
  <si>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</si>
  <si>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</si>
  <si>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</si>
  <si>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</si>
  <si>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</si>
  <si>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</si>
  <si>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</si>
  <si>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</si>
  <si>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</si>
  <si>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</si>
  <si>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</si>
  <si>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</si>
  <si>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</si>
  <si>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</si>
  <si>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</si>
  <si>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</si>
  <si>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</si>
  <si>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</si>
  <si>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</si>
  <si>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</si>
  <si>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</si>
  <si>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</si>
  <si>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</si>
  <si>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</si>
  <si>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</si>
  <si>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</si>
  <si>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</si>
  <si>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</si>
  <si>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</si>
  <si>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</si>
  <si>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</si>
  <si>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</si>
  <si>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</si>
  <si>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</si>
  <si>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</si>
  <si>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</si>
  <si>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</si>
  <si>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</si>
  <si>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</si>
  <si>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</si>
  <si>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</si>
  <si>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</si>
  <si>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</si>
  <si>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</si>
  <si>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</si>
  <si>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</si>
  <si>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</si>
  <si>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</si>
  <si>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</si>
  <si>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</si>
  <si>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</si>
  <si>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</si>
  <si>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</si>
  <si>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</si>
  <si>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</si>
  <si>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</si>
  <si>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</si>
  <si>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</si>
  <si>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</si>
  <si>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</si>
  <si>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</si>
  <si>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</si>
  <si>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</si>
  <si>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</si>
  <si>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</si>
  <si>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</si>
  <si>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</si>
  <si>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</si>
  <si>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</si>
  <si>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</si>
  <si>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</si>
  <si>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</si>
  <si>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</si>
  <si>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</si>
  <si>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</si>
  <si>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</si>
  <si>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</si>
  <si>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</si>
  <si>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</si>
  <si>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</si>
  <si>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</si>
  <si>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</si>
  <si>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</si>
  <si>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</si>
  <si>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</si>
  <si>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</si>
  <si>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</si>
  <si>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</si>
  <si>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</si>
  <si>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</si>
  <si>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</si>
  <si>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</si>
  <si>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</si>
  <si>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</si>
  <si>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</si>
  <si>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</si>
  <si>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</si>
  <si>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</si>
  <si>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</si>
  <si>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</si>
  <si>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</si>
  <si>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</si>
  <si>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</si>
  <si>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</si>
  <si>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</si>
  <si>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</si>
  <si>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</si>
  <si>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</si>
  <si>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</si>
  <si>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</si>
  <si>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</si>
  <si>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</si>
  <si>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</si>
  <si>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</si>
  <si>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</si>
  <si>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</si>
  <si>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</si>
  <si>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</si>
  <si>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</si>
  <si>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</si>
  <si>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</si>
  <si>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</si>
  <si>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</si>
  <si>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</si>
  <si>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</si>
  <si>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</si>
  <si>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</si>
  <si>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</si>
  <si>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</si>
  <si>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</si>
  <si>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</si>
  <si>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</si>
  <si>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</si>
  <si>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</si>
  <si>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</si>
  <si>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</si>
  <si>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</si>
  <si>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</si>
  <si>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</si>
  <si>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</si>
  <si>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</si>
  <si>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</si>
  <si>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</si>
  <si>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</si>
  <si>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</si>
  <si>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</si>
  <si>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</si>
  <si>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</si>
  <si>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</si>
  <si>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</si>
  <si>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</si>
  <si>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</si>
  <si>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</si>
  <si>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</si>
  <si>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</si>
  <si>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</si>
  <si>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</si>
  <si>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</si>
  <si>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</si>
  <si>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</si>
  <si>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</si>
  <si>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</si>
  <si>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</si>
  <si>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</si>
  <si>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</si>
  <si>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</si>
  <si>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</si>
  <si>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</si>
  <si>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</si>
  <si>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</si>
  <si>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</si>
  <si>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</si>
  <si>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</si>
  <si>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</si>
  <si>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</si>
  <si>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</si>
  <si>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</si>
  <si>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</si>
  <si>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</si>
  <si>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</si>
  <si>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</si>
  <si>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</si>
  <si>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</si>
  <si>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</si>
  <si>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</si>
  <si>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</si>
  <si>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</si>
  <si>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</si>
  <si>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</si>
  <si>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</si>
  <si>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</si>
  <si>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</si>
  <si>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</si>
  <si>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</si>
  <si>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</si>
  <si>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</si>
  <si>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</si>
  <si>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</si>
  <si>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</si>
  <si>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</si>
  <si>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</si>
  <si>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</si>
  <si>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</si>
  <si>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</si>
  <si>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</si>
  <si>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</si>
  <si>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</si>
  <si>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</si>
  <si>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</si>
  <si>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</si>
  <si>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</si>
  <si>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</si>
  <si>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</si>
  <si>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</si>
  <si>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</si>
  <si>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</si>
  <si>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</si>
  <si>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</si>
  <si>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</si>
  <si>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</si>
  <si>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</si>
  <si>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</si>
  <si>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</si>
  <si>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</si>
  <si>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</si>
  <si>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</si>
  <si>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</si>
  <si>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</si>
  <si>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</si>
  <si>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</si>
  <si>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</si>
  <si>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</si>
  <si>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</si>
  <si>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</si>
  <si>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</si>
  <si>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</si>
  <si>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</si>
  <si>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</si>
  <si>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</si>
  <si>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</si>
  <si>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</si>
  <si>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</si>
  <si>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</si>
  <si>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</si>
  <si>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</si>
  <si>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</si>
  <si>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</si>
  <si>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</si>
  <si>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</si>
  <si>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</si>
  <si>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</si>
  <si>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</si>
  <si>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</si>
  <si>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</si>
  <si>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</si>
  <si>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</si>
  <si>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</si>
  <si>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</si>
  <si>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</si>
  <si>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</si>
  <si>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</si>
  <si>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</si>
  <si>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</si>
  <si>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</si>
  <si>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</si>
  <si>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</si>
  <si>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</si>
  <si>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</si>
  <si>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</si>
  <si>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</si>
  <si>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</si>
  <si>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</si>
  <si>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</si>
  <si>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</si>
  <si>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</si>
  <si>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</si>
  <si>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</si>
  <si>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</si>
  <si>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</si>
  <si>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</si>
  <si>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</si>
  <si>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</si>
  <si>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</si>
  <si>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</si>
  <si>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</si>
  <si>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</si>
  <si>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</si>
  <si>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</si>
  <si>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</si>
  <si>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</si>
  <si>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</si>
  <si>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</si>
  <si>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</si>
  <si>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</si>
  <si>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</si>
  <si>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</si>
  <si>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</si>
  <si>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</si>
  <si>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</si>
  <si>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</si>
  <si>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</si>
  <si>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</si>
  <si>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</si>
  <si>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</si>
  <si>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</si>
  <si>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</si>
  <si>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</si>
  <si>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</si>
  <si>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</si>
  <si>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</si>
  <si>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</si>
  <si>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</si>
  <si>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</si>
  <si>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</si>
  <si>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</si>
  <si>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</si>
  <si>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</si>
  <si>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</si>
  <si>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</si>
  <si>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</si>
  <si>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</si>
  <si>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</si>
  <si>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</si>
  <si>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</si>
  <si>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</si>
  <si>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</si>
  <si>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</si>
  <si>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</si>
  <si>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</si>
  <si>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</si>
  <si>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</si>
  <si>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</si>
  <si>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</si>
  <si>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</si>
  <si>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</si>
  <si>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</si>
  <si>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</si>
  <si>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</si>
  <si>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</si>
  <si>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</si>
  <si>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</si>
  <si>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</si>
  <si>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</si>
  <si>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</si>
  <si>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</si>
  <si>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</si>
  <si>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</si>
  <si>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</si>
  <si>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</si>
  <si>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</si>
  <si>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</si>
  <si>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</si>
  <si>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</si>
  <si>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</si>
  <si>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</si>
  <si>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</si>
  <si>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</si>
  <si>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</si>
  <si>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</si>
  <si>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</si>
  <si>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</si>
  <si>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</si>
  <si>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</si>
  <si>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</si>
  <si>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</si>
  <si>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</si>
  <si>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</si>
  <si>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</si>
  <si>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</si>
  <si>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</si>
  <si>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</si>
  <si>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</si>
  <si>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</si>
  <si>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</si>
  <si>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</si>
  <si>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</si>
  <si>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</si>
  <si>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</si>
  <si>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</si>
  <si>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</si>
  <si>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</si>
  <si>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</si>
  <si>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</si>
  <si>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</si>
  <si>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</si>
  <si>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</si>
  <si>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</si>
  <si>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</si>
  <si>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</si>
  <si>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</si>
  <si>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</si>
  <si>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</si>
  <si>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</si>
  <si>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</si>
  <si>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</si>
  <si>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</si>
  <si>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</si>
  <si>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</si>
  <si>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</si>
  <si>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</si>
  <si>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</si>
  <si>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</si>
  <si>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</si>
  <si>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</si>
  <si>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</si>
  <si>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</si>
  <si>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</si>
  <si>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</si>
  <si>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</si>
  <si>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</si>
  <si>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</si>
  <si>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</si>
  <si>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</si>
  <si>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</si>
  <si>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</si>
  <si>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</si>
  <si>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</si>
  <si>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</si>
  <si>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</si>
  <si>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</si>
  <si>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</si>
  <si>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</si>
  <si>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</si>
  <si>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</si>
  <si>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</si>
  <si>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</si>
  <si>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</si>
  <si>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</si>
  <si>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</si>
  <si>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</si>
  <si>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</si>
  <si>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</si>
  <si>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</si>
  <si>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</si>
  <si>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</si>
  <si>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</si>
  <si>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</si>
  <si>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</si>
  <si>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</si>
  <si>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</si>
  <si>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</si>
  <si>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</si>
  <si>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</si>
  <si>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</si>
  <si>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</si>
  <si>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</si>
  <si>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</si>
  <si>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</si>
  <si>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</si>
  <si>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</si>
  <si>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</si>
  <si>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</si>
  <si>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</si>
  <si>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</si>
  <si>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</si>
  <si>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</si>
  <si>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</si>
  <si>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</si>
  <si>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</si>
  <si>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</si>
  <si>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</si>
  <si>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</si>
  <si>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</si>
  <si>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</si>
  <si>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</si>
  <si>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</si>
  <si>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</si>
  <si>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</si>
  <si>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</si>
  <si>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</si>
  <si>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</si>
  <si>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</si>
  <si>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</si>
  <si>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</si>
  <si>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</si>
  <si>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</si>
  <si>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</si>
  <si>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</si>
  <si>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</si>
  <si>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</si>
  <si>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</si>
  <si>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</si>
  <si>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</si>
  <si>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</si>
  <si>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</si>
  <si>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</si>
  <si>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</si>
  <si>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</si>
  <si>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</si>
  <si>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</si>
  <si>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</si>
  <si>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</si>
  <si>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</si>
  <si>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</si>
  <si>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</si>
  <si>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</si>
  <si>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</si>
  <si>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</si>
  <si>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</si>
  <si>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</si>
  <si>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</si>
  <si>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</si>
  <si>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</si>
  <si>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</si>
  <si>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</si>
  <si>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</si>
  <si>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</si>
  <si>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</si>
  <si>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</si>
  <si>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</si>
  <si>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</si>
  <si>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</si>
  <si>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</si>
  <si>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</si>
  <si>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</si>
  <si>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</si>
  <si>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</si>
  <si>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</si>
  <si>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</si>
  <si>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</si>
  <si>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</si>
  <si>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</si>
  <si>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</si>
  <si>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</si>
  <si>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</si>
  <si>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</si>
  <si>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</si>
  <si>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</si>
  <si>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</si>
  <si>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</si>
  <si>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</si>
  <si>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</si>
  <si>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</si>
  <si>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</si>
  <si>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</si>
  <si>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</si>
  <si>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</si>
  <si>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</si>
  <si>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</si>
  <si>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</si>
  <si>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</si>
  <si>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</si>
  <si>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</si>
  <si>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</si>
  <si>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</si>
  <si>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</si>
  <si>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</si>
  <si>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</si>
  <si>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</si>
  <si>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</si>
  <si>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</si>
  <si>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</si>
  <si>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</si>
  <si>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</si>
  <si>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</si>
  <si>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</si>
  <si>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</si>
  <si>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</si>
  <si>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</si>
  <si>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</si>
  <si>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</si>
  <si>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</si>
  <si>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</si>
  <si>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</si>
  <si>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</si>
  <si>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</si>
  <si>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</si>
  <si>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</si>
  <si>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</si>
  <si>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</si>
  <si>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</si>
  <si>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</si>
  <si>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</si>
  <si>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</si>
  <si>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</si>
  <si>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</si>
  <si>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</si>
  <si>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</si>
  <si>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</si>
  <si>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</si>
  <si>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</si>
  <si>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</si>
  <si>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</si>
  <si>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</si>
  <si>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</si>
  <si>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</si>
  <si>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</si>
  <si>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</si>
  <si>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</si>
  <si>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</si>
  <si>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</si>
  <si>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</si>
  <si>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</si>
  <si>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</si>
  <si>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</si>
  <si>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</si>
  <si>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</si>
  <si>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</si>
  <si>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</si>
  <si>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</si>
  <si>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</si>
  <si>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</si>
  <si>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</si>
  <si>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</si>
  <si>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</si>
  <si>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</si>
  <si>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</si>
  <si>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</si>
  <si>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</si>
  <si>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</si>
  <si>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</si>
  <si>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</si>
  <si>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</si>
  <si>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</si>
  <si>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</si>
  <si>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</si>
  <si>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</si>
  <si>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</si>
  <si>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</si>
  <si>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</si>
  <si>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</si>
  <si>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</si>
  <si>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</si>
  <si>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</si>
  <si>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</si>
  <si>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</si>
  <si>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</si>
  <si>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</si>
  <si>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</si>
  <si>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</si>
  <si>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</si>
  <si>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</si>
  <si>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</si>
  <si>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</si>
  <si>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</si>
  <si>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</si>
  <si>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</si>
  <si>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</si>
  <si>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</si>
  <si>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</si>
  <si>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</si>
  <si>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</si>
  <si>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</si>
  <si>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</si>
  <si>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</si>
  <si>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</si>
  <si>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</si>
  <si>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</si>
  <si>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</si>
  <si>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</si>
  <si>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</si>
  <si>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</si>
  <si>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</si>
  <si>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</si>
  <si>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</si>
  <si>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</si>
  <si>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</si>
  <si>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</si>
  <si>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</si>
  <si>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</si>
  <si>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</si>
  <si>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</si>
  <si>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</si>
  <si>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</si>
  <si>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</si>
  <si>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</si>
  <si>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</si>
  <si>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</si>
  <si>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</si>
  <si>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</si>
  <si>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</si>
  <si>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</si>
  <si>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</si>
  <si>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</si>
  <si>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</si>
  <si>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</si>
  <si>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</si>
  <si>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</si>
  <si>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</si>
  <si>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</si>
  <si>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</si>
  <si>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</si>
  <si>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</si>
  <si>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</si>
  <si>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</si>
  <si>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</si>
  <si>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</si>
  <si>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</si>
  <si>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</si>
  <si>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</si>
  <si>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</si>
  <si>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</si>
  <si>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</si>
  <si>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</si>
  <si>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</si>
  <si>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</si>
  <si>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</si>
  <si>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</si>
  <si>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</si>
  <si>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</si>
  <si>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</si>
  <si>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</si>
  <si>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</si>
  <si>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</si>
  <si>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</si>
  <si>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</si>
  <si>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</si>
  <si>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</si>
  <si>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</si>
  <si>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</si>
  <si>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</si>
  <si>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</si>
  <si>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</si>
  <si>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</si>
  <si>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</si>
  <si>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</si>
  <si>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</si>
  <si>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</si>
  <si>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</si>
  <si>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</si>
  <si>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</si>
  <si>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</si>
  <si>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</si>
  <si>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</si>
  <si>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</si>
  <si>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</si>
  <si>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</si>
  <si>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</si>
  <si>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</si>
  <si>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</si>
  <si>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</si>
  <si>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</si>
  <si>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</si>
  <si>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</si>
  <si>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</si>
  <si>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</si>
  <si>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</si>
  <si>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</si>
  <si>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</si>
  <si>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</si>
  <si>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</si>
  <si>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</si>
  <si>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</si>
  <si>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</si>
  <si>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</si>
  <si>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</si>
  <si>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</si>
  <si>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</si>
  <si>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</si>
  <si>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</si>
  <si>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</si>
  <si>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</si>
  <si>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</si>
  <si>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</si>
  <si>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</si>
  <si>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</si>
  <si>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</si>
  <si>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</si>
  <si>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</si>
  <si>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</si>
  <si>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</si>
  <si>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</si>
  <si>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</si>
  <si>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</si>
  <si>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</si>
  <si>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</si>
  <si>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</si>
  <si>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</si>
  <si>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</si>
  <si>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</si>
  <si>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</si>
  <si>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</si>
  <si>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</si>
  <si>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</si>
  <si>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</si>
  <si>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</si>
  <si>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</si>
  <si>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</si>
  <si>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</si>
  <si>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</si>
  <si>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</si>
  <si>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</si>
  <si>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</si>
  <si>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</si>
  <si>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</si>
  <si>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</si>
  <si>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</si>
  <si>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</si>
  <si>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</si>
  <si>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</si>
  <si>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</si>
  <si>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</si>
  <si>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</si>
  <si>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</si>
  <si>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</si>
  <si>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</si>
  <si>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</si>
  <si>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</si>
  <si>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</si>
  <si>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</si>
  <si>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</si>
  <si>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</si>
  <si>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</si>
  <si>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</si>
  <si>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</si>
  <si>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</si>
  <si>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</si>
  <si>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</si>
  <si>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</si>
  <si>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</si>
  <si>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</si>
  <si>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</si>
  <si>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</si>
  <si>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</si>
  <si>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</si>
  <si>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</si>
  <si>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</si>
  <si>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</si>
  <si>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</si>
  <si>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</si>
  <si>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</si>
  <si>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</si>
  <si>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</si>
  <si>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</si>
  <si>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</si>
  <si>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</si>
  <si>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</si>
  <si>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</si>
  <si>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</si>
  <si>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</si>
  <si>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</si>
  <si>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</si>
  <si>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</si>
  <si>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</si>
  <si>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</si>
  <si>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</si>
  <si>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</si>
  <si>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</si>
  <si>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</si>
  <si>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</si>
  <si>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</si>
  <si>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</si>
  <si>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</si>
  <si>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</si>
  <si>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</si>
  <si>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</si>
  <si>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</si>
  <si>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</si>
  <si>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</si>
  <si>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</si>
  <si>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</si>
  <si>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</si>
  <si>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</si>
  <si>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</si>
  <si>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</si>
  <si>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</si>
  <si>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</si>
  <si>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</si>
  <si>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</si>
  <si>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</si>
  <si>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</si>
  <si>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</si>
  <si>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</si>
  <si>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</si>
  <si>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</si>
  <si>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</si>
  <si>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</si>
  <si>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</si>
  <si>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</si>
  <si>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</si>
  <si>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</si>
  <si>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</si>
  <si>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</si>
  <si>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</si>
  <si>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</si>
  <si>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</si>
  <si>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</si>
  <si>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</si>
  <si>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</si>
  <si>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</si>
  <si>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</si>
  <si>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</si>
  <si>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</si>
  <si>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</si>
  <si>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</si>
  <si>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</si>
  <si>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</si>
  <si>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</si>
  <si>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</si>
  <si>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</si>
  <si>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</si>
  <si>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</si>
  <si>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</si>
  <si>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</si>
  <si>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</si>
  <si>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</si>
  <si>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</si>
  <si>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</si>
  <si>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</si>
  <si>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</si>
  <si>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</si>
  <si>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</si>
  <si>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</si>
  <si>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</si>
  <si>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</si>
  <si>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</si>
  <si>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</si>
  <si>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</si>
  <si>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</si>
  <si>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</si>
  <si>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</si>
  <si>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</si>
  <si>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</si>
  <si>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</si>
  <si>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</si>
  <si>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</si>
  <si>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</si>
  <si>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</si>
  <si>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</si>
  <si>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</si>
  <si>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</si>
  <si>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</si>
  <si>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</si>
  <si>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</si>
  <si>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</si>
  <si>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</si>
  <si>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</si>
  <si>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</si>
  <si>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</si>
  <si>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</si>
  <si>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</si>
  <si>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</si>
  <si>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</si>
  <si>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</si>
  <si>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</si>
  <si>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</si>
  <si>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</si>
  <si>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</si>
  <si>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</si>
  <si>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</si>
  <si>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</si>
  <si>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</si>
  <si>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</si>
  <si>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</si>
  <si>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</si>
  <si>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</si>
  <si>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</si>
  <si>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</si>
  <si>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</si>
  <si>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</si>
  <si>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</si>
  <si>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</si>
  <si>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</si>
  <si>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</si>
  <si>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</si>
  <si>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</si>
  <si>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</si>
  <si>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</si>
  <si>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</si>
  <si>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</si>
  <si>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</si>
  <si>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</si>
  <si>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</si>
  <si>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</si>
  <si>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</si>
  <si>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</si>
  <si>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</si>
  <si>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</si>
  <si>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</si>
  <si>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</si>
  <si>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</si>
  <si>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</si>
  <si>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</si>
  <si>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</si>
  <si>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</si>
  <si>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</si>
  <si>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</si>
  <si>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</si>
  <si>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</si>
  <si>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</si>
  <si>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</si>
  <si>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</si>
  <si>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</si>
  <si>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</si>
  <si>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</si>
  <si>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</si>
  <si>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</si>
  <si>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</si>
  <si>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</si>
  <si>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</si>
  <si>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</si>
  <si>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</si>
  <si>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</si>
  <si>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</si>
  <si>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</si>
  <si>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</si>
  <si>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</si>
  <si>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</si>
  <si>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</si>
  <si>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</si>
  <si>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</si>
  <si>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</si>
  <si>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</si>
  <si>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</si>
  <si>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</si>
  <si>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</si>
  <si>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</si>
  <si>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</si>
  <si>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</si>
  <si>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</si>
  <si>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</si>
  <si>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</si>
  <si>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</si>
  <si>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</si>
  <si>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</si>
  <si>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</si>
  <si>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</si>
  <si>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</si>
  <si>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</si>
  <si>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</si>
  <si>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</si>
  <si>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</si>
  <si>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</si>
  <si>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</si>
  <si>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</si>
  <si>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</si>
  <si>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</si>
  <si>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</si>
  <si>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</si>
  <si>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</si>
  <si>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</si>
  <si>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</si>
  <si>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</si>
  <si>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</si>
  <si>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</si>
  <si>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</si>
  <si>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</si>
  <si>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</si>
  <si>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</si>
  <si>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</si>
  <si>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</si>
  <si>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</si>
  <si>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</si>
  <si>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</si>
  <si>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</si>
  <si>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</si>
  <si>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</si>
  <si>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</si>
  <si>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</si>
  <si>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</si>
  <si>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</si>
  <si>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</si>
  <si>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</si>
  <si>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</si>
  <si>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</si>
  <si>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</si>
  <si>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</si>
  <si>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</si>
  <si>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</si>
  <si>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</si>
  <si>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</si>
  <si>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</si>
  <si>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</si>
  <si>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</si>
  <si>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</si>
  <si>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</si>
  <si>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</si>
  <si>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</si>
  <si>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</si>
  <si>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</si>
  <si>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</si>
  <si>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</si>
  <si>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</si>
  <si>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</si>
  <si>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</si>
  <si>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</si>
  <si>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</si>
  <si>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</si>
  <si>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</si>
  <si>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</si>
  <si>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</si>
  <si>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</si>
  <si>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</si>
  <si>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</si>
  <si>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</si>
  <si>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</si>
  <si>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</si>
  <si>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</si>
  <si>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</si>
  <si>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</si>
  <si>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</si>
  <si>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</si>
  <si>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</si>
  <si>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</si>
  <si>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</si>
  <si>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</si>
  <si>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</si>
  <si>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</si>
  <si>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</si>
  <si>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</si>
  <si>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</si>
  <si>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</si>
  <si>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</si>
  <si>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</si>
  <si>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</si>
  <si>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</si>
  <si>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</si>
  <si>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</si>
  <si>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</si>
  <si>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</si>
  <si>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</si>
  <si>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</si>
  <si>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</si>
  <si>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</si>
  <si>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</si>
  <si>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</si>
  <si>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</si>
  <si>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</si>
  <si>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</si>
  <si>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</si>
  <si>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</si>
  <si>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</si>
  <si>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</si>
  <si>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</si>
  <si>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</si>
  <si>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</si>
  <si>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</si>
  <si>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</si>
  <si>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</si>
  <si>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</si>
  <si>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</si>
  <si>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</si>
  <si>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</si>
  <si>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</si>
  <si>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</si>
  <si>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</si>
  <si>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</si>
  <si>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</si>
  <si>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</si>
  <si>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</si>
  <si>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</si>
  <si>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</si>
  <si>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</si>
  <si>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</si>
  <si>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</si>
  <si>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</si>
  <si>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</si>
  <si>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</si>
  <si>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</si>
  <si>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</si>
  <si>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</si>
  <si>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</si>
  <si>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</si>
  <si>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</si>
  <si>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</si>
  <si>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</si>
  <si>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</si>
  <si>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</si>
  <si>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</si>
  <si>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</si>
  <si>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</si>
  <si>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</si>
  <si>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</si>
  <si>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</si>
  <si>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</si>
  <si>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</si>
  <si>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</si>
  <si>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</si>
  <si>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</si>
  <si>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</si>
  <si>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</si>
  <si>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</si>
  <si>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</si>
  <si>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</si>
  <si>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</si>
  <si>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</si>
  <si>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</si>
  <si>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</si>
  <si>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</si>
  <si>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</si>
  <si>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</si>
  <si>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</si>
  <si>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</si>
  <si>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</si>
  <si>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</si>
  <si>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</si>
  <si>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</si>
  <si>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</si>
  <si>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</si>
  <si>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</si>
  <si>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</si>
  <si>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</si>
  <si>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</si>
  <si>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</si>
  <si>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</si>
  <si>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</si>
  <si>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</si>
  <si>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</si>
  <si>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</si>
  <si>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</si>
  <si>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</si>
  <si>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</si>
  <si>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</si>
  <si>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</si>
  <si>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</si>
  <si>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</si>
  <si>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</si>
  <si>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</si>
  <si>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</si>
  <si>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</si>
  <si>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</si>
  <si>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</si>
  <si>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</si>
  <si>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</si>
  <si>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</si>
  <si>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</si>
  <si>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</si>
  <si>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</si>
  <si>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</si>
  <si>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</si>
  <si>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</si>
  <si>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</si>
  <si>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</si>
  <si>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</si>
  <si>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</si>
  <si>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</si>
  <si>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</si>
  <si>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</si>
  <si>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</si>
  <si>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</si>
  <si>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</si>
  <si>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</si>
  <si>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</si>
  <si>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</si>
  <si>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</si>
  <si>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</si>
  <si>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</si>
  <si>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</si>
  <si>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</si>
  <si>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</si>
  <si>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</si>
  <si>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</si>
  <si>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</si>
  <si>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</si>
  <si>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</si>
  <si>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</si>
  <si>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</si>
  <si>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</si>
  <si>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</si>
  <si>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</si>
  <si>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</si>
  <si>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</si>
  <si>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</si>
  <si>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</si>
  <si>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</si>
  <si>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</si>
  <si>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</si>
  <si>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</si>
  <si>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</si>
  <si>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</si>
  <si>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</si>
  <si>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</si>
  <si>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</si>
  <si>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</si>
  <si>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</si>
  <si>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</si>
  <si>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</si>
  <si>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</si>
  <si>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</si>
  <si>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</si>
  <si>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</si>
  <si>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</si>
  <si>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</si>
  <si>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</si>
  <si>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</si>
  <si>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</si>
  <si>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</si>
  <si>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</si>
  <si>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</si>
  <si>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</si>
  <si>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</si>
  <si>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</si>
  <si>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</si>
  <si>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</si>
  <si>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</si>
  <si>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</si>
  <si>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</si>
  <si>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</si>
  <si>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</si>
  <si>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</si>
  <si>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</si>
  <si>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</si>
  <si>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</si>
  <si>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</si>
  <si>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</si>
  <si>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</si>
  <si>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</si>
  <si>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</si>
  <si>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</si>
  <si>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</si>
  <si>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</si>
  <si>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</si>
  <si>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</si>
  <si>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</si>
  <si>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</si>
  <si>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</si>
  <si>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</si>
  <si>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</si>
  <si>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</si>
  <si>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</si>
  <si>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</si>
  <si>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</si>
  <si>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</si>
  <si>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</si>
  <si>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</si>
  <si>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</si>
  <si>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</si>
  <si>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</si>
  <si>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</si>
  <si>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</si>
  <si>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</si>
  <si>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</si>
  <si>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</si>
  <si>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</si>
  <si>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</si>
  <si>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</si>
  <si>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</si>
  <si>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</si>
  <si>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</si>
  <si>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</si>
  <si>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</si>
  <si>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</si>
  <si>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</si>
  <si>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</si>
  <si>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</si>
  <si>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</si>
  <si>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</si>
  <si>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</si>
  <si>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</si>
  <si>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</si>
  <si>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</si>
  <si>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</si>
  <si>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</si>
  <si>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</si>
  <si>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</si>
  <si>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</si>
  <si>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</si>
  <si>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</si>
  <si>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</si>
  <si>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</si>
  <si>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</si>
  <si>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</si>
  <si>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</si>
  <si>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</si>
  <si>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</si>
  <si>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</si>
  <si>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</si>
  <si>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</si>
  <si>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</si>
  <si>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</si>
  <si>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</si>
  <si>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</si>
  <si>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</si>
  <si>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</si>
  <si>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</si>
  <si>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</si>
  <si>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</si>
  <si>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</si>
  <si>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</si>
  <si>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</si>
  <si>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</si>
  <si>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</si>
  <si>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</si>
  <si>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</si>
  <si>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</si>
  <si>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</si>
  <si>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</si>
  <si>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</si>
  <si>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</si>
  <si>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</si>
  <si>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</si>
  <si>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</si>
  <si>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</si>
  <si>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</si>
  <si>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</si>
  <si>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</si>
  <si>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</si>
  <si>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</si>
  <si>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</si>
  <si>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</si>
  <si>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</si>
  <si>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</si>
  <si>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</si>
  <si>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</si>
  <si>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</si>
  <si>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</si>
  <si>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</si>
  <si>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</si>
  <si>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</si>
  <si>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</si>
  <si>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</si>
  <si>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</si>
  <si>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</si>
  <si>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</si>
  <si>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</si>
  <si>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</si>
  <si>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</si>
  <si>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</si>
  <si>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</si>
  <si>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</si>
  <si>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</si>
  <si>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</si>
  <si>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</si>
  <si>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</si>
  <si>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</si>
  <si>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</si>
  <si>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</si>
  <si>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</si>
  <si>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</si>
  <si>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</si>
  <si>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</si>
  <si>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</si>
  <si>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</si>
  <si>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</si>
  <si>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</si>
  <si>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</si>
  <si>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</si>
  <si>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</si>
  <si>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</si>
  <si>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</si>
  <si>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</si>
  <si>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</si>
  <si>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</si>
  <si>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</si>
  <si>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</si>
  <si>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</si>
  <si>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</si>
  <si>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</si>
  <si>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</si>
  <si>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</si>
  <si>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</si>
  <si>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</si>
  <si>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</si>
  <si>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</si>
  <si>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</si>
  <si>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</si>
  <si>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</si>
  <si>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</si>
  <si>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</si>
  <si>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</si>
  <si>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</si>
  <si>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</si>
  <si>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</si>
  <si>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</si>
  <si>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</si>
  <si>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</si>
  <si>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</si>
  <si>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</si>
  <si>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</si>
  <si>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</si>
  <si>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</si>
  <si>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</si>
  <si>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</si>
  <si>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</si>
  <si>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</si>
  <si>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</si>
  <si>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</si>
  <si>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</si>
  <si>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</si>
  <si>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</si>
  <si>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</si>
  <si>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</si>
  <si>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</si>
  <si>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</si>
  <si>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</si>
  <si>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</si>
  <si>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</si>
  <si>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</si>
  <si>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</si>
  <si>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</si>
  <si>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</si>
  <si>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</si>
  <si>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</si>
  <si>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</si>
  <si>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</si>
  <si>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</si>
  <si>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</si>
  <si>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</si>
  <si>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</si>
  <si>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</si>
  <si>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</si>
  <si>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</si>
  <si>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</si>
  <si>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</si>
  <si>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</si>
  <si>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</si>
  <si>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</si>
  <si>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</si>
  <si>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</si>
  <si>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</si>
  <si>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</si>
  <si>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</si>
  <si>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</si>
  <si>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</si>
  <si>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</si>
  <si>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</si>
  <si>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</si>
  <si>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</si>
  <si>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</si>
  <si>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</si>
  <si>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</si>
  <si>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</si>
  <si>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</si>
  <si>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</si>
  <si>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</si>
  <si>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</si>
  <si>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</si>
  <si>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</si>
  <si>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</si>
  <si>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</si>
  <si>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</si>
  <si>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</si>
  <si>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</si>
  <si>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</si>
  <si>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</si>
  <si>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</si>
  <si>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</si>
  <si>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</si>
  <si>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</si>
  <si>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</si>
  <si>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</si>
  <si>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</si>
  <si>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</si>
  <si>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</si>
  <si>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</si>
  <si>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</si>
  <si>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</si>
  <si>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</si>
  <si>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</si>
  <si>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</si>
  <si>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</si>
  <si>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</si>
  <si>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</si>
  <si>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</si>
  <si>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</si>
  <si>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</si>
  <si>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</si>
  <si>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</si>
  <si>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</si>
  <si>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</si>
  <si>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</si>
  <si>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</si>
  <si>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</si>
  <si>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</si>
  <si>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</si>
  <si>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</si>
  <si>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</si>
  <si>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</si>
  <si>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</si>
  <si>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</si>
  <si>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</si>
  <si>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</si>
  <si>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</si>
  <si>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</si>
  <si>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</si>
  <si>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</si>
  <si>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</si>
  <si>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</si>
  <si>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</si>
  <si>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</si>
  <si>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</si>
  <si>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</si>
  <si>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</si>
  <si>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</si>
  <si>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</si>
  <si>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</si>
  <si>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</si>
  <si>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</si>
  <si>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</si>
  <si>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</si>
  <si>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</si>
  <si>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</si>
  <si>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</si>
  <si>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</si>
  <si>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</si>
  <si>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</si>
  <si>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</si>
  <si>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</si>
  <si>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</si>
  <si>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</si>
  <si>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</si>
  <si>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</si>
  <si>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</si>
  <si>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</si>
  <si>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</si>
  <si>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</si>
  <si>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</si>
  <si>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</si>
  <si>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</si>
  <si>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</si>
  <si>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</si>
  <si>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</si>
  <si>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</si>
  <si>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</si>
  <si>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</si>
  <si>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</si>
  <si>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</si>
  <si>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</si>
  <si>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</si>
  <si>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</si>
  <si>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</si>
  <si>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</si>
  <si>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</si>
  <si>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</si>
  <si>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</si>
  <si>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</si>
  <si>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</si>
  <si>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</si>
  <si>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</si>
  <si>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</si>
  <si>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</si>
  <si>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</si>
  <si>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</si>
  <si>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</si>
  <si>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</si>
  <si>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</si>
  <si>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</si>
  <si>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</si>
  <si>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</si>
  <si>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</si>
  <si>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</si>
  <si>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</si>
  <si>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</si>
  <si>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</si>
  <si>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</si>
  <si>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</si>
  <si>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</si>
  <si>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</si>
  <si>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</si>
  <si>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</si>
  <si>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</si>
  <si>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</si>
  <si>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</si>
  <si>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</si>
  <si>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</si>
  <si>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</si>
  <si>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</si>
  <si>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</si>
  <si>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</si>
  <si>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</si>
  <si>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</si>
  <si>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</si>
  <si>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</si>
  <si>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</si>
  <si>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</si>
  <si>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</si>
  <si>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</si>
  <si>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</si>
  <si>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</si>
  <si>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</si>
  <si>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</si>
  <si>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</si>
  <si>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</si>
  <si>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</si>
  <si>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</si>
  <si>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</si>
  <si>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</si>
  <si>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</si>
  <si>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</si>
  <si>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</si>
  <si>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</si>
  <si>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</si>
  <si>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</si>
  <si>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</si>
  <si>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</si>
  <si>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</si>
  <si>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</si>
  <si>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</si>
  <si>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</si>
  <si>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</si>
  <si>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</si>
  <si>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</si>
  <si>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</si>
  <si>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</si>
  <si>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</si>
  <si>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</si>
  <si>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</si>
  <si>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</si>
  <si>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</si>
  <si>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</si>
  <si>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</si>
  <si>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</si>
  <si>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</si>
  <si>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</si>
  <si>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</si>
  <si>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</si>
  <si>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</si>
  <si>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</si>
  <si>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</si>
  <si>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</si>
  <si>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</si>
  <si>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</si>
  <si>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</si>
  <si>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</si>
  <si>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</si>
  <si>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</si>
  <si>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</si>
  <si>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</si>
  <si>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</si>
  <si>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</si>
  <si>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</si>
  <si>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</si>
  <si>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</si>
  <si>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</si>
  <si>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</si>
  <si>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</si>
  <si>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</si>
  <si>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</si>
  <si>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</si>
  <si>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</si>
  <si>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</si>
  <si>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</si>
  <si>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</si>
  <si>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</si>
  <si>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</si>
  <si>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</si>
  <si>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</si>
  <si>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</si>
  <si>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</si>
  <si>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</si>
  <si>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</si>
  <si>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</si>
  <si>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</si>
  <si>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</si>
  <si>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</si>
  <si>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</si>
  <si>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</si>
  <si>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</si>
  <si>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</si>
  <si>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</si>
  <si>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</si>
  <si>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</si>
  <si>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</si>
  <si>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</si>
  <si>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</si>
  <si>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</si>
  <si>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</si>
  <si>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</si>
  <si>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</si>
  <si>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</si>
  <si>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</si>
  <si>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</si>
  <si>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</si>
  <si>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</si>
  <si>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</si>
  <si>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</si>
  <si>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</si>
  <si>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</si>
  <si>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</si>
  <si>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</si>
  <si>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</si>
  <si>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</si>
  <si>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</si>
  <si>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</si>
  <si>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</si>
  <si>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</si>
  <si>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</si>
  <si>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</si>
  <si>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</si>
  <si>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</si>
  <si>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</si>
  <si>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</si>
  <si>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</si>
  <si>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</si>
  <si>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</si>
  <si>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</si>
  <si>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</si>
  <si>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</si>
  <si>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</si>
  <si>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</si>
  <si>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</si>
  <si>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</si>
  <si>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</si>
  <si>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</si>
  <si>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</si>
  <si>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</si>
  <si>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</si>
  <si>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</si>
  <si>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</si>
  <si>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</si>
  <si>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</si>
  <si>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</si>
  <si>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</si>
  <si>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</si>
  <si>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</si>
  <si>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</si>
  <si>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</si>
  <si>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</si>
  <si>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</si>
  <si>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</si>
  <si>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</si>
  <si>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</si>
  <si>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</si>
  <si>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</si>
  <si>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</si>
  <si>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</si>
  <si>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</si>
  <si>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</si>
  <si>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</si>
  <si>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</si>
  <si>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</si>
  <si>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</si>
  <si>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</si>
  <si>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</si>
  <si>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</si>
  <si>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</si>
  <si>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</si>
  <si>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</si>
  <si>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</si>
  <si>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</si>
  <si>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</si>
  <si>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</si>
  <si>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</si>
  <si>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</si>
  <si>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</si>
  <si>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</si>
  <si>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</si>
  <si>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</si>
  <si>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</si>
  <si>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</si>
  <si>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</si>
  <si>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</si>
  <si>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</si>
  <si>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</si>
  <si>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</si>
  <si>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</si>
  <si>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</si>
  <si>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</si>
  <si>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</si>
  <si>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</si>
  <si>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</si>
  <si>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</si>
  <si>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</si>
  <si>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</si>
  <si>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</si>
  <si>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</si>
  <si>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</si>
  <si>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</si>
  <si>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</si>
  <si>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</si>
  <si>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</si>
  <si>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</si>
  <si>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</si>
  <si>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</si>
  <si>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</si>
  <si>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</si>
  <si>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</si>
  <si>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</si>
  <si>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</si>
  <si>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</si>
  <si>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</si>
  <si>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</si>
  <si>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</si>
  <si>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</si>
  <si>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</si>
  <si>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</si>
  <si>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</si>
  <si>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</si>
  <si>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</si>
  <si>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</si>
  <si>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</si>
  <si>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</si>
  <si>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</si>
  <si>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</si>
  <si>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</si>
  <si>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</si>
  <si>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</si>
  <si>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</si>
  <si>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</si>
  <si>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</si>
  <si>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</si>
  <si>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</si>
  <si>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</si>
  <si>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</si>
  <si>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</si>
  <si>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</si>
  <si>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</si>
  <si>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</si>
  <si>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</si>
  <si>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</si>
  <si>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</si>
  <si>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</si>
  <si>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</si>
  <si>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</si>
  <si>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</si>
  <si>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</si>
  <si>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</si>
  <si>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</si>
  <si>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</si>
  <si>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</si>
  <si>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</si>
  <si>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</si>
  <si>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</si>
  <si>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</si>
  <si>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</si>
  <si>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</si>
  <si>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</si>
  <si>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</si>
  <si>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</si>
  <si>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</si>
  <si>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</si>
  <si>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</si>
  <si>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</si>
  <si>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</si>
  <si>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</si>
  <si>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</si>
  <si>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</si>
  <si>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</si>
  <si>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</si>
  <si>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</si>
  <si>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</si>
  <si>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</si>
  <si>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</si>
  <si>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</si>
  <si>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</si>
  <si>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</si>
  <si>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</si>
  <si>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</si>
  <si>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</si>
  <si>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</si>
  <si>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</si>
  <si>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</si>
  <si>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</si>
  <si>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</si>
  <si>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</si>
  <si>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</si>
  <si>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</si>
  <si>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</si>
  <si>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</si>
  <si>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</si>
  <si>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</si>
  <si>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</si>
  <si>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</si>
  <si>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</si>
  <si>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</si>
  <si>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</si>
  <si>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</si>
  <si>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</si>
  <si>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</si>
  <si>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</si>
  <si>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</si>
  <si>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</si>
  <si>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</si>
  <si>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</si>
  <si>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</si>
  <si>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</si>
  <si>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</si>
  <si>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</si>
  <si>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</si>
  <si>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</si>
  <si>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</si>
  <si>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</si>
  <si>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</si>
  <si>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</si>
  <si>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</si>
  <si>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</si>
  <si>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</si>
  <si>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</si>
  <si>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</si>
  <si>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</si>
  <si>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</si>
  <si>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</si>
  <si>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</si>
  <si>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</si>
  <si>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</si>
  <si>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</si>
  <si>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</si>
  <si>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</si>
  <si>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</si>
  <si>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</si>
  <si>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</si>
  <si>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</si>
  <si>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</si>
  <si>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</si>
  <si>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</si>
  <si>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</si>
  <si>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</si>
  <si>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</si>
  <si>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</si>
  <si>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</si>
  <si>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</si>
  <si>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</si>
  <si>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</si>
  <si>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</si>
  <si>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</si>
  <si>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</si>
  <si>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</si>
  <si>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</si>
  <si>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</si>
  <si>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</si>
  <si>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</si>
  <si>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</si>
  <si>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</si>
  <si>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</si>
  <si>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</si>
  <si>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</si>
  <si>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</si>
  <si>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</si>
  <si>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</si>
  <si>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</si>
  <si>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</si>
  <si>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</si>
  <si>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</si>
  <si>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</si>
  <si>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</si>
  <si>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</si>
  <si>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</si>
  <si>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</si>
  <si>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</si>
  <si>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</si>
  <si>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</si>
  <si>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</si>
  <si>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</si>
  <si>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</si>
  <si>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</si>
  <si>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</si>
  <si>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</si>
  <si>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</si>
  <si>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</si>
  <si>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</si>
  <si>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</si>
  <si>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</si>
  <si>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</si>
  <si>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</si>
  <si>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</si>
  <si>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</si>
  <si>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</si>
  <si>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</si>
  <si>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</si>
  <si>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</si>
  <si>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</si>
  <si>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</si>
  <si>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</si>
  <si>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</si>
  <si>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</si>
  <si>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</si>
  <si>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</si>
  <si>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</si>
  <si>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</si>
  <si>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</si>
  <si>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</si>
  <si>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</si>
  <si>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</si>
  <si>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</si>
  <si>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</si>
  <si>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</si>
  <si>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</si>
  <si>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</si>
  <si>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</si>
  <si>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</si>
  <si>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</si>
  <si>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</si>
  <si>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</si>
  <si>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</si>
  <si>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</si>
  <si>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</si>
  <si>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</si>
  <si>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</si>
  <si>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</si>
  <si>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</si>
  <si>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</si>
  <si>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</si>
  <si>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</si>
  <si>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</si>
  <si>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</si>
  <si>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</si>
  <si>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</si>
  <si>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</si>
  <si>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</si>
  <si>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</si>
  <si>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</si>
  <si>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</si>
  <si>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</si>
  <si>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</si>
  <si>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</si>
  <si>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</si>
  <si>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</si>
  <si>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</si>
  <si>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</si>
  <si>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</si>
  <si>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</si>
  <si>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</si>
  <si>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</si>
  <si>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</si>
  <si>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</si>
  <si>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</si>
  <si>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</si>
  <si>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</si>
  <si>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</si>
  <si>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</si>
  <si>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</si>
  <si>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</si>
  <si>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</si>
  <si>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</si>
  <si>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</si>
  <si>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</si>
  <si>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</si>
  <si>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</si>
  <si>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</si>
  <si>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</si>
  <si>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</si>
  <si>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</si>
  <si>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</si>
  <si>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</si>
  <si>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</si>
  <si>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</si>
  <si>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</si>
  <si>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</si>
  <si>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</si>
  <si>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</si>
  <si>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</si>
  <si>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</si>
  <si>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</si>
  <si>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</si>
  <si>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</si>
  <si>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</si>
  <si>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</si>
  <si>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</si>
  <si>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</si>
  <si>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</si>
  <si>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</si>
  <si>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</si>
  <si>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</si>
  <si>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</si>
  <si>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</si>
  <si>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</si>
  <si>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</si>
  <si>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</si>
  <si>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</si>
  <si>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</si>
  <si>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</si>
  <si>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</si>
  <si>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</si>
  <si>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</si>
  <si>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</si>
  <si>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</si>
  <si>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</si>
  <si>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</si>
  <si>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</si>
  <si>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</si>
  <si>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</si>
  <si>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</si>
  <si>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</si>
  <si>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</si>
  <si>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</si>
  <si>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</si>
  <si>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</si>
  <si>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</si>
  <si>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</si>
  <si>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</si>
  <si>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</si>
  <si>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</si>
  <si>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</si>
  <si>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</si>
  <si>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</si>
  <si>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</si>
  <si>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</si>
  <si>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</si>
  <si>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</si>
  <si>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</si>
  <si>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</si>
  <si>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</si>
  <si>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</si>
  <si>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</si>
  <si>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</si>
  <si>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</si>
  <si>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</si>
  <si>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</si>
  <si>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</si>
  <si>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</si>
  <si>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</si>
  <si>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</si>
  <si>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</si>
  <si>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</si>
  <si>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</si>
  <si>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</si>
  <si>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</si>
  <si>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</si>
  <si>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</si>
  <si>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</si>
  <si>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</si>
  <si>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</si>
  <si>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</si>
  <si>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</si>
  <si>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</si>
  <si>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</si>
  <si>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</si>
  <si>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</si>
  <si>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</si>
  <si>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</si>
  <si>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</si>
  <si>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</si>
  <si>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</si>
  <si>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</si>
  <si>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</si>
  <si>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</si>
  <si>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</si>
  <si>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</si>
  <si>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</si>
  <si>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</si>
  <si>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</si>
  <si>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</si>
  <si>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</si>
  <si>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</si>
  <si>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</si>
  <si>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</si>
  <si>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</si>
  <si>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</si>
  <si>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</si>
  <si>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</si>
  <si>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</si>
  <si>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</si>
  <si>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</si>
  <si>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</si>
  <si>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</si>
  <si>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</si>
  <si>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</si>
  <si>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</si>
  <si>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</si>
  <si>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</si>
  <si>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</si>
  <si>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</si>
  <si>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</si>
  <si>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</si>
  <si>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</si>
  <si>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</si>
  <si>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</si>
  <si>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</si>
  <si>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</si>
  <si>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</si>
  <si>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</si>
  <si>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</si>
  <si>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</si>
  <si>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</si>
  <si>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</si>
  <si>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</si>
  <si>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</si>
  <si>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</si>
  <si>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</si>
  <si>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</si>
  <si>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</si>
  <si>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</si>
  <si>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</si>
  <si>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</si>
  <si>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</si>
  <si>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</si>
  <si>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</si>
  <si>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</si>
  <si>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</si>
  <si>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</si>
  <si>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</si>
  <si>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</si>
  <si>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</si>
  <si>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</si>
  <si>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</si>
  <si>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</si>
  <si>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</si>
  <si>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</si>
  <si>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</si>
  <si>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</si>
  <si>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</si>
  <si>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</si>
  <si>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</si>
  <si>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</si>
  <si>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</si>
  <si>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</si>
  <si>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</si>
  <si>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</si>
  <si>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</si>
  <si>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</si>
  <si>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</si>
  <si>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</si>
  <si>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</si>
  <si>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</si>
  <si>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</si>
  <si>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</si>
  <si>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</si>
  <si>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</si>
  <si>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</si>
  <si>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</si>
  <si>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</si>
  <si>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</si>
  <si>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</si>
  <si>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</si>
  <si>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</si>
  <si>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</si>
  <si>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</si>
  <si>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</si>
  <si>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</si>
  <si>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</si>
  <si>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</si>
  <si>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</si>
  <si>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</si>
  <si>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</si>
  <si>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</si>
  <si>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</si>
  <si>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</si>
  <si>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</si>
  <si>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</si>
  <si>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</si>
  <si>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</si>
  <si>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</si>
  <si>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</si>
  <si>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</si>
  <si>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</si>
  <si>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</si>
  <si>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</si>
  <si>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</si>
  <si>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</si>
  <si>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</si>
  <si>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</si>
  <si>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</si>
  <si>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</si>
  <si>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</si>
  <si>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</si>
  <si>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</si>
  <si>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</si>
  <si>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</si>
  <si>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</si>
  <si>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</si>
  <si>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</si>
  <si>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</si>
  <si>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</si>
  <si>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</si>
  <si>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</si>
  <si>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</si>
  <si>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</si>
  <si>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</si>
  <si>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</si>
  <si>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</si>
  <si>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</si>
  <si>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</si>
  <si>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</si>
  <si>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</si>
  <si>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</si>
  <si>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</si>
  <si>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</si>
  <si>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</si>
  <si>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</si>
  <si>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</si>
  <si>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</si>
  <si>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</si>
  <si>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</si>
  <si>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</si>
  <si>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</si>
  <si>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</si>
  <si>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</si>
  <si>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</si>
  <si>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</si>
  <si>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</si>
  <si>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</si>
  <si>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</si>
  <si>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</si>
  <si>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</si>
  <si>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</si>
  <si>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</si>
  <si>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</si>
  <si>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</si>
  <si>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</si>
  <si>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</si>
  <si>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</si>
  <si>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</si>
  <si>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</si>
  <si>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</si>
  <si>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</si>
  <si>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</si>
  <si>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</si>
  <si>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</si>
  <si>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</si>
  <si>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</si>
  <si>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</si>
  <si>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</si>
  <si>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</si>
  <si>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</si>
  <si>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</si>
  <si>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</si>
  <si>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</si>
  <si>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</si>
  <si>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</si>
  <si>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</si>
  <si>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</si>
  <si>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</si>
  <si>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</si>
  <si>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</si>
  <si>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</si>
  <si>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</si>
  <si>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</si>
  <si>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</si>
  <si>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</si>
  <si>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</si>
  <si>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</si>
  <si>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</si>
  <si>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</si>
  <si>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</si>
  <si>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</si>
  <si>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</si>
  <si>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</si>
  <si>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</si>
  <si>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</si>
  <si>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</si>
  <si>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</si>
  <si>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</si>
  <si>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</si>
  <si>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</si>
  <si>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</si>
  <si>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</si>
  <si>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</si>
  <si>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</si>
  <si>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</si>
  <si>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</si>
  <si>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</si>
  <si>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</si>
  <si>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</si>
  <si>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</si>
  <si>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</si>
  <si>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</si>
  <si>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</si>
  <si>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</si>
  <si>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</si>
  <si>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</si>
  <si>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</si>
  <si>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</si>
  <si>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</si>
  <si>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</si>
  <si>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</si>
  <si>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</si>
  <si>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</si>
  <si>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</si>
  <si>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</si>
  <si>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</si>
  <si>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</si>
  <si>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</si>
  <si>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</si>
  <si>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</si>
  <si>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</si>
  <si>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</si>
  <si>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</si>
  <si>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</si>
  <si>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</si>
  <si>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</si>
  <si>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</si>
  <si>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</si>
  <si>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</si>
  <si>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</si>
  <si>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</si>
  <si>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</si>
  <si>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</si>
  <si>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</si>
  <si>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</si>
  <si>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</si>
  <si>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</si>
  <si>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</si>
  <si>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</si>
  <si>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</si>
  <si>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</si>
  <si>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</si>
  <si>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</si>
  <si>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</si>
  <si>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</si>
  <si>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</si>
  <si>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</si>
  <si>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</si>
  <si>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</si>
  <si>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</si>
  <si>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</si>
  <si>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</si>
  <si>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</si>
  <si>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</si>
  <si>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</si>
  <si>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</si>
  <si>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</si>
  <si>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</si>
  <si>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</si>
  <si>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</si>
  <si>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</si>
  <si>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</si>
  <si>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</si>
  <si>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</si>
  <si>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</si>
  <si>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</si>
  <si>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</si>
  <si>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</si>
  <si>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</si>
  <si>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</si>
  <si>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</si>
  <si>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</si>
  <si>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</si>
  <si>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</si>
  <si>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</si>
  <si>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</si>
  <si>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</si>
  <si>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</si>
  <si>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</si>
  <si>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</si>
  <si>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</si>
  <si>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</si>
  <si>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</si>
  <si>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</si>
  <si>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</si>
  <si>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</si>
  <si>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</si>
  <si>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</si>
  <si>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</si>
  <si>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</si>
  <si>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</si>
  <si>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</si>
  <si>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</si>
  <si>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</si>
  <si>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</si>
  <si>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</si>
  <si>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</si>
  <si>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</si>
  <si>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</si>
  <si>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</si>
  <si>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</si>
  <si>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</si>
  <si>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</si>
  <si>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</si>
  <si>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</si>
  <si>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</si>
  <si>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</si>
  <si>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</si>
  <si>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</si>
  <si>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</si>
  <si>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</si>
  <si>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</si>
  <si>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</si>
  <si>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</si>
  <si>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</si>
  <si>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</si>
  <si>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</si>
  <si>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</si>
  <si>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</si>
  <si>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</si>
  <si>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</si>
  <si>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</si>
  <si>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</si>
  <si>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</si>
  <si>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</si>
  <si>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</si>
  <si>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</si>
  <si>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</si>
  <si>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</si>
  <si>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</si>
  <si>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</si>
  <si>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</si>
  <si>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</si>
  <si>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</si>
  <si>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</si>
  <si>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</si>
  <si>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</si>
  <si>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</si>
  <si>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</si>
  <si>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</si>
  <si>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</si>
  <si>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</si>
  <si>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</si>
  <si>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</si>
  <si>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</si>
  <si>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</si>
  <si>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</si>
  <si>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</si>
  <si>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</si>
  <si>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</si>
  <si>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</si>
  <si>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</si>
  <si>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</si>
  <si>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</si>
  <si>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</si>
  <si>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</si>
  <si>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</si>
  <si>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</si>
  <si>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</si>
  <si>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</si>
  <si>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</si>
  <si>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</si>
  <si>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</si>
  <si>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</si>
  <si>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</si>
  <si>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</si>
  <si>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</si>
  <si>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</si>
  <si>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</si>
  <si>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</si>
  <si>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</si>
  <si>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</si>
  <si>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</si>
  <si>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</si>
  <si>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</si>
  <si>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</si>
  <si>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</si>
  <si>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</si>
  <si>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</si>
  <si>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</si>
  <si>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</si>
  <si>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</si>
  <si>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</si>
  <si>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</si>
  <si>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</si>
  <si>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</si>
  <si>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</si>
  <si>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</si>
  <si>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</si>
  <si>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</si>
  <si>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</si>
  <si>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</si>
  <si>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</si>
  <si>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</si>
  <si>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</si>
  <si>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</si>
  <si>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</si>
  <si>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</si>
  <si>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</si>
  <si>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</si>
  <si>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</si>
  <si>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</si>
  <si>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</si>
  <si>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</si>
  <si>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</si>
  <si>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</si>
  <si>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</si>
  <si>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</si>
  <si>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</si>
  <si>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</si>
  <si>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</si>
  <si>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</si>
  <si>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</si>
  <si>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</si>
  <si>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</si>
  <si>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</si>
  <si>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</si>
  <si>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</si>
  <si>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</si>
  <si>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</si>
  <si>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</si>
  <si>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</si>
  <si>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</si>
  <si>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</si>
  <si>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</si>
  <si>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</si>
  <si>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</si>
  <si>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</si>
  <si>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</si>
  <si>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</si>
  <si>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</si>
  <si>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</si>
  <si>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</si>
  <si>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</si>
  <si>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</si>
  <si>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</si>
  <si>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</si>
  <si>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</si>
  <si>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</si>
  <si>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</si>
  <si>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</si>
  <si>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</si>
  <si>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</si>
  <si>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</si>
  <si>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</si>
  <si>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</si>
  <si>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</si>
  <si>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</si>
  <si>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</si>
  <si>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</si>
  <si>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</si>
  <si>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</si>
  <si>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</si>
  <si>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</si>
  <si>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</si>
  <si>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</si>
  <si>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</si>
  <si>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</si>
  <si>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</si>
  <si>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</si>
  <si>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</si>
  <si>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</si>
  <si>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</si>
  <si>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</si>
  <si>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</si>
  <si>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</si>
  <si>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</si>
  <si>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</si>
  <si>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</si>
  <si>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</si>
  <si>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</si>
  <si>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</si>
  <si>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</si>
  <si>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</si>
  <si>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</si>
  <si>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</si>
  <si>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</si>
  <si>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</si>
  <si>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</si>
  <si>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</si>
  <si>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</si>
  <si>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</si>
  <si>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</si>
  <si>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</si>
  <si>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</si>
  <si>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</si>
  <si>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</si>
  <si>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</si>
  <si>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</si>
  <si>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</si>
  <si>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</si>
  <si>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</si>
  <si>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</si>
  <si>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</si>
  <si>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</si>
  <si>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</si>
  <si>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</si>
  <si>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</si>
  <si>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</si>
  <si>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</si>
  <si>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</si>
  <si>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</si>
  <si>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</si>
  <si>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</si>
  <si>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</si>
  <si>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</si>
  <si>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</si>
  <si>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</si>
  <si>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</si>
  <si>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</si>
  <si>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</si>
  <si>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</si>
  <si>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</si>
  <si>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</si>
  <si>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</si>
  <si>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</si>
  <si>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</si>
  <si>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</si>
  <si>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</si>
  <si>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</si>
  <si>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</si>
  <si>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</si>
  <si>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</si>
  <si>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</si>
  <si>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</si>
  <si>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</si>
  <si>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</si>
  <si>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</si>
  <si>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</si>
  <si>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</si>
  <si>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</si>
  <si>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</si>
  <si>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</si>
  <si>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</si>
  <si>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</si>
  <si>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</si>
  <si>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</si>
  <si>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</si>
  <si>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</si>
  <si>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</si>
  <si>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</si>
  <si>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</si>
  <si>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</si>
  <si>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</si>
  <si>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</si>
  <si>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</si>
  <si>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</si>
  <si>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</si>
  <si>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</si>
  <si>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</si>
  <si>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</si>
  <si>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</si>
  <si>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</si>
  <si>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</si>
  <si>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</si>
  <si>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</si>
  <si>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</si>
  <si>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</si>
  <si>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</si>
  <si>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</si>
  <si>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</si>
  <si>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</si>
  <si>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</si>
  <si>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</si>
  <si>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</si>
  <si>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</si>
  <si>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</si>
  <si>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</si>
  <si>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</si>
  <si>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</si>
  <si>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</si>
  <si>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</si>
  <si>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</si>
  <si>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</si>
  <si>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</si>
  <si>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</si>
  <si>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</si>
  <si>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</si>
  <si>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</si>
  <si>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</si>
  <si>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</si>
  <si>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</si>
  <si>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</si>
  <si>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</si>
  <si>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</si>
  <si>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</si>
  <si>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</si>
  <si>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</si>
  <si>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</si>
  <si>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</si>
  <si>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</si>
  <si>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</si>
  <si>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</si>
  <si>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</si>
  <si>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</si>
  <si>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</si>
  <si>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</si>
  <si>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</si>
  <si>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</si>
  <si>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</si>
  <si>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</si>
  <si>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</si>
  <si>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</si>
  <si>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</si>
  <si>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</si>
  <si>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</si>
  <si>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</si>
  <si>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</si>
  <si>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</si>
  <si>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</si>
  <si>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</si>
  <si>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</si>
  <si>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</si>
  <si>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</si>
  <si>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</si>
  <si>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</si>
  <si>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</si>
  <si>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</si>
  <si>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</si>
  <si>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</si>
  <si>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</si>
  <si>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</si>
  <si>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</si>
  <si>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</si>
  <si>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</si>
  <si>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</si>
  <si>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</si>
  <si>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</si>
  <si>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</si>
  <si>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</si>
  <si>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</si>
  <si>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</si>
  <si>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</si>
  <si>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</si>
  <si>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</si>
  <si>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</si>
  <si>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</si>
  <si>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</si>
  <si>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</si>
  <si>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</si>
  <si>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</si>
  <si>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</si>
  <si>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</si>
  <si>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</si>
  <si>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</si>
  <si>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</si>
  <si>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</si>
  <si>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</si>
  <si>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</si>
  <si>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</si>
  <si>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</si>
  <si>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</si>
  <si>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</si>
  <si>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</si>
  <si>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</si>
  <si>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</si>
  <si>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</si>
  <si>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</si>
  <si>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</si>
  <si>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</si>
  <si>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</si>
  <si>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</si>
  <si>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</si>
  <si>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</si>
  <si>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</si>
  <si>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</si>
  <si>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</si>
  <si>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</si>
  <si>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</si>
  <si>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</si>
  <si>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</si>
  <si>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</si>
  <si>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</si>
  <si>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</si>
  <si>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</si>
  <si>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</si>
  <si>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</si>
  <si>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</si>
  <si>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</si>
  <si>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</si>
  <si>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</si>
  <si>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</si>
  <si>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</si>
  <si>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</si>
  <si>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</si>
  <si>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</si>
  <si>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</si>
  <si>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</si>
  <si>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</si>
  <si>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</si>
  <si>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</si>
  <si>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</si>
  <si>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</si>
  <si>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</si>
  <si>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</si>
  <si>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</si>
  <si>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</si>
  <si>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</si>
  <si>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</si>
  <si>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</si>
  <si>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</si>
  <si>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</si>
  <si>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</si>
  <si>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</si>
  <si>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</si>
  <si>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</si>
  <si>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</si>
  <si>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</si>
  <si>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</si>
  <si>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</si>
  <si>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</si>
  <si>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</si>
  <si>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</si>
  <si>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</si>
  <si>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</si>
  <si>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</si>
  <si>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</si>
  <si>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</si>
  <si>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</si>
  <si>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</si>
  <si>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</si>
  <si>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</si>
  <si>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</si>
  <si>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</si>
  <si>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</si>
  <si>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</si>
  <si>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</si>
  <si>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</si>
  <si>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</si>
  <si>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</si>
  <si>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</si>
  <si>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</si>
  <si>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</si>
  <si>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</si>
  <si>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</si>
  <si>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</si>
  <si>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</si>
  <si>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</si>
  <si>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</si>
  <si>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</si>
  <si>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</si>
  <si>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</si>
  <si>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</si>
  <si>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</si>
  <si>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</si>
  <si>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</si>
  <si>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</si>
  <si>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</si>
  <si>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</si>
  <si>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</si>
  <si>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</si>
  <si>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</si>
  <si>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</si>
  <si>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</si>
  <si>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</si>
  <si>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</si>
  <si>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</si>
  <si>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</si>
  <si>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</si>
  <si>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</si>
  <si>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</si>
  <si>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</si>
  <si>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</si>
  <si>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</si>
  <si>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</si>
  <si>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</si>
  <si>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</si>
  <si>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</si>
  <si>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</si>
  <si>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</si>
  <si>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</si>
  <si>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</si>
  <si>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</si>
  <si>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</si>
  <si>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</si>
  <si>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</si>
  <si>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</si>
  <si>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</si>
  <si>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</si>
  <si>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</si>
  <si>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</si>
  <si>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</si>
  <si>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</si>
  <si>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</si>
  <si>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</si>
  <si>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</si>
  <si>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</si>
  <si>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</si>
  <si>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</si>
  <si>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</si>
  <si>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</si>
  <si>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</si>
  <si>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</si>
  <si>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</si>
  <si>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</si>
  <si>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</si>
  <si>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</si>
  <si>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</si>
  <si>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</si>
  <si>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</si>
  <si>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</si>
  <si>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</si>
  <si>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</si>
  <si>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</si>
  <si>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</si>
  <si>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</si>
  <si>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</si>
  <si>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</si>
  <si>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</si>
  <si>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</si>
  <si>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</si>
  <si>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</si>
  <si>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</si>
  <si>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</si>
  <si>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</si>
  <si>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</si>
  <si>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</si>
  <si>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</si>
  <si>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</si>
  <si>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</si>
  <si>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</si>
  <si>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</si>
  <si>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</si>
  <si>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</si>
  <si>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</si>
  <si>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</si>
  <si>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</si>
  <si>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</si>
  <si>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</si>
  <si>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</si>
  <si>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</si>
  <si>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</si>
  <si>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</si>
  <si>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</si>
  <si>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</si>
  <si>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</si>
  <si>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</si>
  <si>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</si>
  <si>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</si>
  <si>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</si>
  <si>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</si>
  <si>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</si>
  <si>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</si>
  <si>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</si>
  <si>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</si>
  <si>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</si>
  <si>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</si>
  <si>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</si>
  <si>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</si>
  <si>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</si>
  <si>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</si>
  <si>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</si>
  <si>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</si>
  <si>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</si>
  <si>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</si>
  <si>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</si>
  <si>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</si>
  <si>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</si>
  <si>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</si>
  <si>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</si>
  <si>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</si>
  <si>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</si>
  <si>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</si>
  <si>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</si>
  <si>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</si>
  <si>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</si>
  <si>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</si>
  <si>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</si>
  <si>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</si>
  <si>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</si>
  <si>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</si>
  <si>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</si>
  <si>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</si>
  <si>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</si>
  <si>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</si>
  <si>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</si>
  <si>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</si>
  <si>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</si>
  <si>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</si>
  <si>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</si>
  <si>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</si>
  <si>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</si>
  <si>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</si>
  <si>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</si>
  <si>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</si>
  <si>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</si>
  <si>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</si>
  <si>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</si>
  <si>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</si>
  <si>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</si>
  <si>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</si>
  <si>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</si>
  <si>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</si>
  <si>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</si>
  <si>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</si>
  <si>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</si>
  <si>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</si>
  <si>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</si>
  <si>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</si>
  <si>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</si>
  <si>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</si>
  <si>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</si>
  <si>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</si>
  <si>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</si>
  <si>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</si>
  <si>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</si>
  <si>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</si>
  <si>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</si>
  <si>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</si>
  <si>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</si>
  <si>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</si>
  <si>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</si>
  <si>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</si>
  <si>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</si>
  <si>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</si>
  <si>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</si>
  <si>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</si>
  <si>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</si>
  <si>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</si>
  <si>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</si>
  <si>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</si>
  <si>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</si>
  <si>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</si>
  <si>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</si>
  <si>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</si>
  <si>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</si>
  <si>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</si>
  <si>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</si>
  <si>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</si>
  <si>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</si>
  <si>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</si>
  <si>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</si>
  <si>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</si>
  <si>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</si>
  <si>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</si>
  <si>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</si>
  <si>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</si>
  <si>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</si>
  <si>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</si>
  <si>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</si>
  <si>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</si>
  <si>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</si>
  <si>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</si>
  <si>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</si>
  <si>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</si>
  <si>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</si>
  <si>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</si>
  <si>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</si>
  <si>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</si>
  <si>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</si>
  <si>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</si>
  <si>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</si>
  <si>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</si>
  <si>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</si>
  <si>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</si>
  <si>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</si>
  <si>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</si>
  <si>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</si>
  <si>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</si>
  <si>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</si>
  <si>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</si>
  <si>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Međimurske vode d.o.o.</t>
  </si>
  <si>
    <t>22,23</t>
  </si>
  <si>
    <t>1521</t>
  </si>
  <si>
    <t>Međimurje plin d.o.o.</t>
  </si>
  <si>
    <t>Hrvatski radio Čakovec d.o.o.</t>
  </si>
  <si>
    <t>Čakom d.o.o.</t>
  </si>
  <si>
    <t>51014052038</t>
  </si>
  <si>
    <t>14001865632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</si>
</sst>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5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color rgb="FF333333"/>
      <name val="Arial"/>
      <family val="2"/>
      <charset val="238"/>
    </font>
    <font>
      <sz val="12"/>
      <color rgb="FF545454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2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  <xf numFmtId="0" fontId="53" fillId="0" borderId="0" xfId="0" applyFont="1"/>
    <xf numFmtId="0" fontId="54" fillId="0" borderId="0" xfId="0" applyFont="1"/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Podaci" xfId="38"/>
    <cellStyle name="Normalno" xfId="0" builtinId="0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ljubic\Desktop\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2" activePane="bottomLeft" state="frozen"/>
      <selection activeCell="F6" sqref="F6"/>
      <selection pane="bottomLeft" activeCell="B1" sqref="B1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V2500"/>
  <sheetViews>
    <sheetView tabSelected="1" zoomScaleNormal="100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42735</v>
      </c>
      <c r="D2" s="13" t="str">
        <f>IF(E2="","",VLOOKUP($E$2,RKPJLPRS!$A$5:$F$580,6,FALSE))</f>
        <v>99677841113</v>
      </c>
      <c r="E2" s="140" t="s">
        <v>2710</v>
      </c>
      <c r="F2" s="14"/>
      <c r="G2" s="137"/>
      <c r="H2" s="13">
        <f>IF(E2="","",VLOOKUP(E2,RKPJLPRS!$A$5:$E$580,2,FALSE))</f>
        <v>33312</v>
      </c>
      <c r="I2" s="15" t="str">
        <f>IF(E2="","",VLOOKUP(+E2,RKPJLPRS!$A$5:$E$580,3,FALSE))</f>
        <v>ČAKOVEČKA 9</v>
      </c>
      <c r="J2" s="13" t="str">
        <f>IF(E2="","",VLOOKUP(+$E$2,RKPJLPRS!$A$5:$E$580,4,FALSE))</f>
        <v>40322 OREHOVICA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99677841113</v>
      </c>
      <c r="C6" s="148" t="s">
        <v>2710</v>
      </c>
      <c r="D6" s="150">
        <v>81394716246</v>
      </c>
      <c r="E6" s="148" t="s">
        <v>13162</v>
      </c>
      <c r="F6" s="142">
        <v>1</v>
      </c>
      <c r="G6" s="142"/>
      <c r="H6" s="142" t="s">
        <v>54</v>
      </c>
      <c r="I6" s="142" t="s">
        <v>54</v>
      </c>
      <c r="J6" s="142" t="s">
        <v>13163</v>
      </c>
      <c r="K6" s="142" t="s">
        <v>13164</v>
      </c>
      <c r="L6" s="143"/>
      <c r="M6" s="144">
        <v>301000000</v>
      </c>
      <c r="N6" s="144"/>
      <c r="O6" s="144"/>
      <c r="P6" s="145"/>
      <c r="Q6" s="145"/>
      <c r="R6" s="145"/>
      <c r="S6" s="145"/>
      <c r="T6" s="144"/>
      <c r="U6" s="144">
        <v>3573100</v>
      </c>
      <c r="V6" s="144">
        <v>1.19</v>
      </c>
    </row>
    <row r="7" spans="1:22" s="147" customFormat="1" x14ac:dyDescent="0.2">
      <c r="A7" s="142" t="s">
        <v>13</v>
      </c>
      <c r="B7" s="102" t="str">
        <f>IF(C7="","",VLOOKUP(C7,[1]RKPSVI!$A$6:$F$2956,6,FALSE))</f>
        <v>99677841113</v>
      </c>
      <c r="C7" s="148" t="s">
        <v>2710</v>
      </c>
      <c r="D7" s="151">
        <v>29035933600</v>
      </c>
      <c r="E7" s="148" t="s">
        <v>13165</v>
      </c>
      <c r="F7" s="142">
        <v>1</v>
      </c>
      <c r="G7" s="142"/>
      <c r="H7" s="142" t="s">
        <v>54</v>
      </c>
      <c r="I7" s="142" t="s">
        <v>54</v>
      </c>
      <c r="J7" s="142" t="s">
        <v>13163</v>
      </c>
      <c r="K7" s="142" t="s">
        <v>13164</v>
      </c>
      <c r="L7" s="143"/>
      <c r="M7" s="144">
        <v>152000000</v>
      </c>
      <c r="N7" s="144"/>
      <c r="O7" s="144"/>
      <c r="P7" s="145"/>
      <c r="Q7" s="145"/>
      <c r="R7" s="145"/>
      <c r="S7" s="145"/>
      <c r="T7" s="144">
        <v>125000</v>
      </c>
      <c r="U7" s="144">
        <v>3800000</v>
      </c>
      <c r="V7" s="144">
        <v>2.5</v>
      </c>
    </row>
    <row r="8" spans="1:22" s="147" customFormat="1" x14ac:dyDescent="0.2">
      <c r="A8" s="142" t="s">
        <v>14</v>
      </c>
      <c r="B8" s="102" t="str">
        <f>IF(C8="","",VLOOKUP(C8,[1]RKPSVI!$A$6:$F$2956,6,FALSE))</f>
        <v>99677841113</v>
      </c>
      <c r="C8" s="148" t="s">
        <v>2710</v>
      </c>
      <c r="D8" s="149" t="s">
        <v>13168</v>
      </c>
      <c r="E8" s="148" t="s">
        <v>13166</v>
      </c>
      <c r="F8" s="142">
        <v>1</v>
      </c>
      <c r="G8" s="142"/>
      <c r="H8" s="142" t="s">
        <v>54</v>
      </c>
      <c r="I8" s="142" t="s">
        <v>54</v>
      </c>
      <c r="J8" s="142" t="s">
        <v>13163</v>
      </c>
      <c r="K8" s="142" t="s">
        <v>13164</v>
      </c>
      <c r="L8" s="143"/>
      <c r="M8" s="144">
        <v>1460000</v>
      </c>
      <c r="N8" s="144"/>
      <c r="O8" s="144"/>
      <c r="P8" s="145"/>
      <c r="Q8" s="145"/>
      <c r="R8" s="145"/>
      <c r="S8" s="145"/>
      <c r="T8" s="144"/>
      <c r="U8" s="144">
        <v>9200</v>
      </c>
      <c r="V8" s="144">
        <v>0.63</v>
      </c>
    </row>
    <row r="9" spans="1:22" s="147" customFormat="1" x14ac:dyDescent="0.2">
      <c r="A9" s="142" t="s">
        <v>15</v>
      </c>
      <c r="B9" s="102" t="str">
        <f>IF(C9="","",VLOOKUP(C9,[1]RKPSVI!$A$6:$F$2956,6,FALSE))</f>
        <v>99677841113</v>
      </c>
      <c r="C9" s="148" t="s">
        <v>2710</v>
      </c>
      <c r="D9" s="149" t="s">
        <v>13169</v>
      </c>
      <c r="E9" s="148" t="s">
        <v>13167</v>
      </c>
      <c r="F9" s="142">
        <v>1</v>
      </c>
      <c r="G9" s="142"/>
      <c r="H9" s="142" t="s">
        <v>54</v>
      </c>
      <c r="I9" s="142" t="s">
        <v>54</v>
      </c>
      <c r="J9" s="142" t="s">
        <v>13163</v>
      </c>
      <c r="K9" s="142" t="s">
        <v>13164</v>
      </c>
      <c r="L9" s="143"/>
      <c r="M9" s="144">
        <v>4973000</v>
      </c>
      <c r="N9" s="144"/>
      <c r="O9" s="144"/>
      <c r="P9" s="145"/>
      <c r="Q9" s="145"/>
      <c r="R9" s="145"/>
      <c r="S9" s="145"/>
      <c r="T9" s="144"/>
      <c r="U9" s="144">
        <v>49700</v>
      </c>
      <c r="V9" s="144">
        <v>1</v>
      </c>
    </row>
    <row r="10" spans="1:22" s="147" customFormat="1" x14ac:dyDescent="0.2">
      <c r="A10" s="142"/>
      <c r="B10" s="102" t="str">
        <f>IF(C10="","",VLOOKUP(C10,[1]RKPSVI!$A$6:$F$2956,6,FALSE))</f>
        <v/>
      </c>
      <c r="C10" s="148"/>
      <c r="D10" s="149"/>
      <c r="E10" s="148"/>
      <c r="F10" s="142"/>
      <c r="G10" s="146"/>
      <c r="H10" s="146"/>
      <c r="I10" s="146"/>
      <c r="J10" s="142"/>
      <c r="K10" s="142"/>
      <c r="L10" s="143"/>
      <c r="M10" s="144"/>
      <c r="N10" s="144"/>
      <c r="O10" s="144"/>
      <c r="P10" s="145"/>
      <c r="Q10" s="145"/>
      <c r="R10" s="145"/>
      <c r="S10" s="145"/>
      <c r="T10" s="144"/>
      <c r="U10" s="144"/>
      <c r="V10" s="144"/>
    </row>
    <row r="11" spans="1:22" s="147" customFormat="1" x14ac:dyDescent="0.2">
      <c r="A11" s="142"/>
      <c r="B11" s="102" t="str">
        <f>IF(C11="","",VLOOKUP(C11,[1]RKPSVI!$A$6:$F$2956,6,FALSE))</f>
        <v/>
      </c>
      <c r="C11" s="148"/>
      <c r="D11" s="149"/>
      <c r="E11" s="148"/>
      <c r="F11" s="142"/>
      <c r="G11" s="146"/>
      <c r="H11" s="146"/>
      <c r="I11" s="146"/>
      <c r="J11" s="142"/>
      <c r="K11" s="142"/>
      <c r="L11" s="143"/>
      <c r="M11" s="144"/>
      <c r="N11" s="144"/>
      <c r="O11" s="144"/>
      <c r="P11" s="145"/>
      <c r="Q11" s="145"/>
      <c r="R11" s="145"/>
      <c r="S11" s="145"/>
      <c r="T11" s="144"/>
      <c r="U11" s="144"/>
      <c r="V11" s="144"/>
    </row>
    <row r="12" spans="1:22" s="147" customFormat="1" x14ac:dyDescent="0.2">
      <c r="A12" s="142"/>
      <c r="B12" s="102" t="str">
        <f>IF(C12="","",VLOOKUP(C12,[1]RKPSVI!$A$6:$F$2956,6,FALSE))</f>
        <v/>
      </c>
      <c r="C12" s="148"/>
      <c r="D12" s="149"/>
      <c r="E12" s="148"/>
      <c r="F12" s="142"/>
      <c r="G12" s="146"/>
      <c r="H12" s="146"/>
      <c r="I12" s="146"/>
      <c r="J12" s="142"/>
      <c r="K12" s="142"/>
      <c r="L12" s="143"/>
      <c r="M12" s="144"/>
      <c r="N12" s="144"/>
      <c r="O12" s="144"/>
      <c r="P12" s="145"/>
      <c r="Q12" s="145"/>
      <c r="R12" s="145"/>
      <c r="S12" s="145"/>
      <c r="T12" s="144"/>
      <c r="U12" s="144"/>
      <c r="V12" s="144"/>
    </row>
    <row r="13" spans="1:22" s="147" customFormat="1" x14ac:dyDescent="0.2">
      <c r="A13" s="142"/>
      <c r="B13" s="102" t="str">
        <f>IF(C13="","",VLOOKUP(C13,[1]RKPSVI!$A$6:$F$2956,6,FALSE))</f>
        <v/>
      </c>
      <c r="C13" s="148"/>
      <c r="D13" s="149"/>
      <c r="E13" s="148"/>
      <c r="F13" s="142"/>
      <c r="G13" s="146"/>
      <c r="H13" s="146"/>
      <c r="I13" s="146"/>
      <c r="J13" s="142"/>
      <c r="K13" s="142"/>
      <c r="L13" s="143"/>
      <c r="M13" s="144"/>
      <c r="N13" s="144"/>
      <c r="O13" s="144"/>
      <c r="P13" s="145"/>
      <c r="Q13" s="145"/>
      <c r="R13" s="145"/>
      <c r="S13" s="145"/>
      <c r="T13" s="144"/>
      <c r="U13" s="144"/>
      <c r="V13" s="144"/>
    </row>
    <row r="14" spans="1:22" s="147" customFormat="1" x14ac:dyDescent="0.2">
      <c r="A14" s="142"/>
      <c r="B14" s="102" t="str">
        <f>IF(C14="","",VLOOKUP(C14,[1]RKPSVI!$A$6:$F$2956,6,FALSE))</f>
        <v/>
      </c>
      <c r="C14" s="148"/>
      <c r="D14" s="149"/>
      <c r="E14" s="148"/>
      <c r="F14" s="142"/>
      <c r="G14" s="146"/>
      <c r="H14" s="146"/>
      <c r="I14" s="146"/>
      <c r="J14" s="142"/>
      <c r="K14" s="142"/>
      <c r="L14" s="143"/>
      <c r="M14" s="144"/>
      <c r="N14" s="144"/>
      <c r="O14" s="144"/>
      <c r="P14" s="145"/>
      <c r="Q14" s="145"/>
      <c r="R14" s="145"/>
      <c r="S14" s="145"/>
      <c r="T14" s="144"/>
      <c r="U14" s="144"/>
      <c r="V14" s="144"/>
    </row>
    <row r="15" spans="1:22" s="147" customFormat="1" x14ac:dyDescent="0.2">
      <c r="A15" s="142"/>
      <c r="B15" s="102" t="str">
        <f>IF(C15="","",VLOOKUP(C15,[1]RKPSVI!$A$6:$F$2956,6,FALSE))</f>
        <v/>
      </c>
      <c r="C15" s="148"/>
      <c r="D15" s="149"/>
      <c r="E15" s="148"/>
      <c r="F15" s="142"/>
      <c r="G15" s="146"/>
      <c r="H15" s="146"/>
      <c r="I15" s="146"/>
      <c r="J15" s="142"/>
      <c r="K15" s="142"/>
      <c r="L15" s="143"/>
      <c r="M15" s="144"/>
      <c r="N15" s="144"/>
      <c r="O15" s="144"/>
      <c r="P15" s="145"/>
      <c r="Q15" s="145"/>
      <c r="R15" s="145"/>
      <c r="S15" s="145"/>
      <c r="T15" s="144"/>
      <c r="U15" s="144"/>
      <c r="V15" s="144"/>
    </row>
    <row r="16" spans="1:22" s="147" customFormat="1" x14ac:dyDescent="0.2">
      <c r="A16" s="142"/>
      <c r="B16" s="102" t="str">
        <f>IF(C16="","",VLOOKUP(C16,[1]RKPSVI!$A$6:$F$2956,6,FALSE))</f>
        <v/>
      </c>
      <c r="C16" s="148"/>
      <c r="D16" s="149"/>
      <c r="E16" s="148"/>
      <c r="F16" s="142"/>
      <c r="G16" s="146"/>
      <c r="H16" s="146"/>
      <c r="I16" s="146"/>
      <c r="J16" s="142"/>
      <c r="K16" s="142"/>
      <c r="L16" s="143"/>
      <c r="M16" s="144"/>
      <c r="N16" s="144"/>
      <c r="O16" s="144"/>
      <c r="P16" s="145"/>
      <c r="Q16" s="145"/>
      <c r="R16" s="145"/>
      <c r="S16" s="145"/>
      <c r="T16" s="144"/>
      <c r="U16" s="144"/>
      <c r="V16" s="144"/>
    </row>
    <row r="17" spans="1:22" s="147" customFormat="1" x14ac:dyDescent="0.2">
      <c r="A17" s="142"/>
      <c r="B17" s="102" t="str">
        <f>IF(C17="","",VLOOKUP(C17,[1]RKPSVI!$A$6:$F$2956,6,FALSE))</f>
        <v/>
      </c>
      <c r="C17" s="148"/>
      <c r="D17" s="149"/>
      <c r="E17" s="148"/>
      <c r="F17" s="142"/>
      <c r="G17" s="146"/>
      <c r="H17" s="146"/>
      <c r="I17" s="146"/>
      <c r="J17" s="142"/>
      <c r="K17" s="142"/>
      <c r="L17" s="143"/>
      <c r="M17" s="144"/>
      <c r="N17" s="144"/>
      <c r="O17" s="144"/>
      <c r="P17" s="145"/>
      <c r="Q17" s="145"/>
      <c r="R17" s="145"/>
      <c r="S17" s="145"/>
      <c r="T17" s="144"/>
      <c r="U17" s="144"/>
      <c r="V17" s="144"/>
    </row>
    <row r="18" spans="1:22" s="147" customFormat="1" x14ac:dyDescent="0.2">
      <c r="A18" s="142"/>
      <c r="B18" s="102" t="str">
        <f>IF(C18="","",VLOOKUP(C18,[1]RKPSVI!$A$6:$F$2956,6,FALSE))</f>
        <v/>
      </c>
      <c r="C18" s="148"/>
      <c r="D18" s="149"/>
      <c r="E18" s="148"/>
      <c r="F18" s="142"/>
      <c r="G18" s="146"/>
      <c r="H18" s="146"/>
      <c r="I18" s="146"/>
      <c r="J18" s="142"/>
      <c r="K18" s="142"/>
      <c r="L18" s="143"/>
      <c r="M18" s="144"/>
      <c r="N18" s="144"/>
      <c r="O18" s="144"/>
      <c r="P18" s="145"/>
      <c r="Q18" s="145"/>
      <c r="R18" s="145"/>
      <c r="S18" s="145"/>
      <c r="T18" s="144"/>
      <c r="U18" s="144"/>
      <c r="V18" s="144"/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8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5" right="0.25" top="0.75" bottom="0.75" header="0.3" footer="0.3"/>
  <pageSetup paperSize="9" scale="40" orientation="landscape" r:id="rId1"/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11</vt:i4>
      </vt:variant>
    </vt:vector>
  </HeadingPairs>
  <TitlesOfParts>
    <vt:vector size="15" baseType="lpstr">
      <vt:lpstr>Uputa</vt:lpstr>
      <vt:lpstr>1</vt:lpstr>
      <vt:lpstr>RKPJLPRS</vt:lpstr>
      <vt:lpstr>RKPSVI</vt:lpstr>
      <vt:lpstr>_</vt:lpstr>
      <vt:lpstr>Datum</vt:lpstr>
      <vt:lpstr>POb</vt:lpstr>
      <vt:lpstr>'1'!Podrucje_ispisa</vt:lpstr>
      <vt:lpstr>Uputa!Podrucje_ispisa</vt:lpstr>
      <vt:lpstr>Popis</vt:lpstr>
      <vt:lpstr>POPIS_SVI</vt:lpstr>
      <vt:lpstr>POPISALL</vt:lpstr>
      <vt:lpstr>Pravni_oblik</vt:lpstr>
      <vt:lpstr>RKPSVI</vt:lpstr>
      <vt:lpstr>Uvrštenje</vt:lpstr>
    </vt:vector>
  </TitlesOfParts>
  <Company>HNB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Renata</cp:lastModifiedBy>
  <cp:lastPrinted>2017-02-07T08:13:57Z</cp:lastPrinted>
  <dcterms:created xsi:type="dcterms:W3CDTF">2014-09-25T13:01:24Z</dcterms:created>
  <dcterms:modified xsi:type="dcterms:W3CDTF">2017-02-07T08:14:31Z</dcterms:modified>
</cp:coreProperties>
</file>